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8" sheetId="1" r:id="rId1"/>
    <sheet name="Приложение 10" sheetId="4" r:id="rId2"/>
    <sheet name="Приложение 12" sheetId="5" r:id="rId3"/>
  </sheets>
  <calcPr calcId="144525"/>
</workbook>
</file>

<file path=xl/calcChain.xml><?xml version="1.0" encoding="utf-8"?>
<calcChain xmlns="http://schemas.openxmlformats.org/spreadsheetml/2006/main">
  <c r="G5" i="5" l="1"/>
  <c r="G1" i="5"/>
  <c r="J93" i="4"/>
  <c r="J92" i="4"/>
  <c r="J72" i="4"/>
  <c r="J65" i="4" s="1"/>
  <c r="G5" i="4"/>
  <c r="G1" i="4"/>
  <c r="J80" i="4" l="1"/>
  <c r="I80" i="4"/>
  <c r="J153" i="5" l="1"/>
  <c r="J138" i="5"/>
  <c r="I138" i="5"/>
  <c r="J37" i="1" l="1"/>
  <c r="J35" i="1"/>
  <c r="J33" i="1"/>
  <c r="J31" i="1"/>
  <c r="J28" i="1"/>
  <c r="J24" i="1"/>
  <c r="J21" i="1"/>
  <c r="J19" i="1"/>
  <c r="J13" i="1"/>
  <c r="J10" i="1" l="1"/>
  <c r="J68" i="4"/>
  <c r="J175" i="4"/>
  <c r="J174" i="4" s="1"/>
  <c r="J173" i="4" s="1"/>
  <c r="J171" i="4"/>
  <c r="J170" i="4" s="1"/>
  <c r="J169" i="4" s="1"/>
  <c r="J167" i="4"/>
  <c r="J166" i="4" s="1"/>
  <c r="J164" i="4"/>
  <c r="J163" i="4" s="1"/>
  <c r="J160" i="4"/>
  <c r="J158" i="4" s="1"/>
  <c r="J157" i="4" s="1"/>
  <c r="J155" i="4"/>
  <c r="J154" i="4" s="1"/>
  <c r="J153" i="4" s="1"/>
  <c r="J151" i="4"/>
  <c r="J149" i="4"/>
  <c r="J146" i="4"/>
  <c r="J145" i="4" s="1"/>
  <c r="J142" i="4"/>
  <c r="J141" i="4" s="1"/>
  <c r="J140" i="4" s="1"/>
  <c r="J138" i="4"/>
  <c r="J136" i="4" s="1"/>
  <c r="J135" i="4" s="1"/>
  <c r="J132" i="4"/>
  <c r="J131" i="4" s="1"/>
  <c r="J130" i="4" s="1"/>
  <c r="J128" i="4"/>
  <c r="J127" i="4" s="1"/>
  <c r="J126" i="4" s="1"/>
  <c r="J124" i="4"/>
  <c r="J123" i="4" s="1"/>
  <c r="J121" i="4"/>
  <c r="J119" i="4"/>
  <c r="J114" i="4"/>
  <c r="J113" i="4" s="1"/>
  <c r="J112" i="4" s="1"/>
  <c r="J110" i="4"/>
  <c r="J109" i="4" s="1"/>
  <c r="J108" i="4" s="1"/>
  <c r="J106" i="4"/>
  <c r="J102" i="4"/>
  <c r="J97" i="4"/>
  <c r="J87" i="4"/>
  <c r="J86" i="4" s="1"/>
  <c r="J85" i="4" s="1"/>
  <c r="J83" i="4"/>
  <c r="J78" i="4"/>
  <c r="J74" i="4"/>
  <c r="J70" i="4"/>
  <c r="J66" i="4"/>
  <c r="J62" i="4"/>
  <c r="J59" i="4"/>
  <c r="J55" i="4"/>
  <c r="J54" i="4" s="1"/>
  <c r="J53" i="4" s="1"/>
  <c r="J50" i="4"/>
  <c r="J49" i="4" s="1"/>
  <c r="J48" i="4" s="1"/>
  <c r="J46" i="4"/>
  <c r="J44" i="4"/>
  <c r="J43" i="4" s="1"/>
  <c r="J42" i="4" s="1"/>
  <c r="J39" i="4"/>
  <c r="J38" i="4" s="1"/>
  <c r="J37" i="4" s="1"/>
  <c r="J33" i="4"/>
  <c r="J32" i="4" s="1"/>
  <c r="J31" i="4" s="1"/>
  <c r="J28" i="4"/>
  <c r="J27" i="4" s="1"/>
  <c r="J26" i="4" s="1"/>
  <c r="J24" i="4"/>
  <c r="J22" i="4"/>
  <c r="J21" i="4"/>
  <c r="J20" i="4" s="1"/>
  <c r="J18" i="4"/>
  <c r="J17" i="4" s="1"/>
  <c r="J16" i="4" s="1"/>
  <c r="J202" i="5"/>
  <c r="J201" i="5" s="1"/>
  <c r="J200" i="5" s="1"/>
  <c r="J199" i="5" s="1"/>
  <c r="J198" i="5" s="1"/>
  <c r="J196" i="5"/>
  <c r="J195" i="5" s="1"/>
  <c r="J194" i="5" s="1"/>
  <c r="J193" i="5" s="1"/>
  <c r="J191" i="5"/>
  <c r="J190" i="5"/>
  <c r="J189" i="5"/>
  <c r="J186" i="5"/>
  <c r="J182" i="5"/>
  <c r="J178" i="5"/>
  <c r="J174" i="5"/>
  <c r="J166" i="5"/>
  <c r="J165" i="5" s="1"/>
  <c r="J164" i="5" s="1"/>
  <c r="J163" i="5" s="1"/>
  <c r="J162" i="5" s="1"/>
  <c r="J160" i="5"/>
  <c r="J159" i="5" s="1"/>
  <c r="J158" i="5" s="1"/>
  <c r="J157" i="5" s="1"/>
  <c r="J155" i="5"/>
  <c r="J151" i="5"/>
  <c r="J148" i="5"/>
  <c r="J146" i="5"/>
  <c r="J141" i="5"/>
  <c r="J136" i="5"/>
  <c r="J135" i="5" s="1"/>
  <c r="J134" i="5" s="1"/>
  <c r="J133" i="5" s="1"/>
  <c r="J130" i="5"/>
  <c r="J129" i="5" s="1"/>
  <c r="J127" i="5" s="1"/>
  <c r="J126" i="5" s="1"/>
  <c r="J125" i="5" s="1"/>
  <c r="J123" i="5"/>
  <c r="J121" i="5"/>
  <c r="J120" i="5" s="1"/>
  <c r="J119" i="5" s="1"/>
  <c r="J118" i="5" s="1"/>
  <c r="J116" i="5"/>
  <c r="J115" i="5" s="1"/>
  <c r="J114" i="5" s="1"/>
  <c r="J113" i="5" s="1"/>
  <c r="J109" i="5"/>
  <c r="J108" i="5" s="1"/>
  <c r="J107" i="5" s="1"/>
  <c r="J105" i="5"/>
  <c r="J102" i="5" s="1"/>
  <c r="J101" i="5" s="1"/>
  <c r="J103" i="5"/>
  <c r="J97" i="5"/>
  <c r="J95" i="5" s="1"/>
  <c r="J94" i="5" s="1"/>
  <c r="J92" i="5"/>
  <c r="J91" i="5" s="1"/>
  <c r="J90" i="5" s="1"/>
  <c r="J89" i="5" s="1"/>
  <c r="J84" i="5"/>
  <c r="J83" i="5" s="1"/>
  <c r="J82" i="5" s="1"/>
  <c r="J80" i="5" s="1"/>
  <c r="J79" i="5" s="1"/>
  <c r="J77" i="5"/>
  <c r="J75" i="5"/>
  <c r="J71" i="5"/>
  <c r="J70" i="5" s="1"/>
  <c r="J69" i="5" s="1"/>
  <c r="J67" i="5"/>
  <c r="J66" i="5" s="1"/>
  <c r="J65" i="5" s="1"/>
  <c r="J61" i="5"/>
  <c r="J60" i="5" s="1"/>
  <c r="J59" i="5" s="1"/>
  <c r="J57" i="5"/>
  <c r="J55" i="5"/>
  <c r="J54" i="5" s="1"/>
  <c r="J51" i="5"/>
  <c r="J50" i="5"/>
  <c r="J49" i="5" s="1"/>
  <c r="J45" i="5"/>
  <c r="J44" i="5" s="1"/>
  <c r="J43" i="5" s="1"/>
  <c r="J42" i="5" s="1"/>
  <c r="J39" i="5"/>
  <c r="J38" i="5" s="1"/>
  <c r="J36" i="5"/>
  <c r="J35" i="5" s="1"/>
  <c r="J31" i="5"/>
  <c r="J30" i="5" s="1"/>
  <c r="J28" i="5"/>
  <c r="J26" i="5" s="1"/>
  <c r="J24" i="5"/>
  <c r="J23" i="5" s="1"/>
  <c r="J19" i="5"/>
  <c r="J18" i="5" s="1"/>
  <c r="J17" i="5" s="1"/>
  <c r="J16" i="5" s="1"/>
  <c r="J181" i="5" l="1"/>
  <c r="J180" i="5" s="1"/>
  <c r="J74" i="5"/>
  <c r="J73" i="5" s="1"/>
  <c r="J53" i="5"/>
  <c r="J77" i="4"/>
  <c r="J76" i="4" s="1"/>
  <c r="J101" i="4"/>
  <c r="J100" i="4" s="1"/>
  <c r="J118" i="4"/>
  <c r="J117" i="4" s="1"/>
  <c r="J148" i="4"/>
  <c r="J144" i="4" s="1"/>
  <c r="J36" i="4"/>
  <c r="J145" i="5"/>
  <c r="J144" i="5" s="1"/>
  <c r="J143" i="5" s="1"/>
  <c r="J132" i="5" s="1"/>
  <c r="J100" i="5"/>
  <c r="J99" i="5" s="1"/>
  <c r="J162" i="4"/>
  <c r="J91" i="4"/>
  <c r="J64" i="4"/>
  <c r="J58" i="4"/>
  <c r="J57" i="4" s="1"/>
  <c r="J52" i="4" s="1"/>
  <c r="J15" i="4"/>
  <c r="J173" i="5"/>
  <c r="J172" i="5" s="1"/>
  <c r="J171" i="5" s="1"/>
  <c r="J170" i="5" s="1"/>
  <c r="J169" i="5" s="1"/>
  <c r="J34" i="5"/>
  <c r="J33" i="5" s="1"/>
  <c r="J22" i="5"/>
  <c r="J21" i="5" s="1"/>
  <c r="J111" i="5"/>
  <c r="J48" i="5"/>
  <c r="J47" i="5" s="1"/>
  <c r="J88" i="5"/>
  <c r="J87" i="5" s="1"/>
  <c r="H13" i="1"/>
  <c r="I51" i="5"/>
  <c r="I78" i="4"/>
  <c r="I171" i="4"/>
  <c r="I62" i="4"/>
  <c r="I136" i="5"/>
  <c r="I135" i="5" s="1"/>
  <c r="I31" i="5"/>
  <c r="I30" i="5" s="1"/>
  <c r="J15" i="5" l="1"/>
  <c r="J14" i="5" s="1"/>
  <c r="J90" i="4"/>
  <c r="J13" i="4"/>
  <c r="I151" i="5"/>
  <c r="I70" i="4"/>
  <c r="I68" i="4" l="1"/>
  <c r="I148" i="5"/>
  <c r="H31" i="1" l="1"/>
  <c r="H28" i="1"/>
  <c r="I170" i="4"/>
  <c r="I169" i="4" s="1"/>
  <c r="I186" i="5"/>
  <c r="I149" i="4"/>
  <c r="I92" i="5" l="1"/>
  <c r="I91" i="5" s="1"/>
  <c r="I90" i="5" s="1"/>
  <c r="I89" i="5" s="1"/>
  <c r="I83" i="4" l="1"/>
  <c r="I141" i="5"/>
  <c r="I134" i="5" l="1"/>
  <c r="I133" i="5" s="1"/>
  <c r="I28" i="5" l="1"/>
  <c r="I160" i="4" l="1"/>
  <c r="I158" i="4" s="1"/>
  <c r="I157" i="4" s="1"/>
  <c r="I74" i="4" l="1"/>
  <c r="I155" i="5"/>
  <c r="B125" i="4" l="1"/>
  <c r="I28" i="4" l="1"/>
  <c r="I124" i="4" l="1"/>
  <c r="I123" i="4" s="1"/>
  <c r="I138" i="4"/>
  <c r="I136" i="4" s="1"/>
  <c r="I160" i="5"/>
  <c r="I159" i="5" s="1"/>
  <c r="I158" i="5" s="1"/>
  <c r="I174" i="5"/>
  <c r="I121" i="5"/>
  <c r="I93" i="4"/>
  <c r="I106" i="4"/>
  <c r="H35" i="1"/>
  <c r="H24" i="1"/>
  <c r="I157" i="5" l="1"/>
  <c r="I135" i="4"/>
  <c r="I55" i="5"/>
  <c r="I196" i="5"/>
  <c r="I195" i="5" s="1"/>
  <c r="I194" i="5" s="1"/>
  <c r="I193" i="5" s="1"/>
  <c r="I123" i="5" l="1"/>
  <c r="I97" i="4" l="1"/>
  <c r="I92" i="4" s="1"/>
  <c r="I103" i="5" l="1"/>
  <c r="I202" i="5" l="1"/>
  <c r="I201" i="5" s="1"/>
  <c r="I200" i="5" s="1"/>
  <c r="I199" i="5" s="1"/>
  <c r="I178" i="5"/>
  <c r="I173" i="5" s="1"/>
  <c r="I182" i="5"/>
  <c r="I181" i="5" s="1"/>
  <c r="I191" i="5"/>
  <c r="I190" i="5" s="1"/>
  <c r="I189" i="5" s="1"/>
  <c r="I166" i="5"/>
  <c r="I165" i="5" s="1"/>
  <c r="I164" i="5" s="1"/>
  <c r="I163" i="5" s="1"/>
  <c r="I162" i="5" s="1"/>
  <c r="I146" i="5"/>
  <c r="I153" i="5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88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61" i="5"/>
  <c r="I60" i="5" s="1"/>
  <c r="I59" i="5" s="1"/>
  <c r="I67" i="5"/>
  <c r="I66" i="5" s="1"/>
  <c r="I65" i="5" s="1"/>
  <c r="I71" i="5"/>
  <c r="I70" i="5" s="1"/>
  <c r="I69" i="5" s="1"/>
  <c r="I75" i="5"/>
  <c r="I77" i="5"/>
  <c r="I175" i="4"/>
  <c r="I174" i="4" s="1"/>
  <c r="I173" i="4" s="1"/>
  <c r="I164" i="4"/>
  <c r="I163" i="4" s="1"/>
  <c r="I167" i="4"/>
  <c r="I166" i="4" s="1"/>
  <c r="I155" i="4"/>
  <c r="I154" i="4" s="1"/>
  <c r="I153" i="4" s="1"/>
  <c r="I146" i="4"/>
  <c r="I145" i="4" s="1"/>
  <c r="I151" i="4"/>
  <c r="I142" i="4"/>
  <c r="I141" i="4" s="1"/>
  <c r="I140" i="4" s="1"/>
  <c r="I132" i="4"/>
  <c r="I131" i="4" s="1"/>
  <c r="I130" i="4" s="1"/>
  <c r="I13" i="4" s="1"/>
  <c r="I128" i="4"/>
  <c r="I127" i="4" s="1"/>
  <c r="I126" i="4" s="1"/>
  <c r="I119" i="4"/>
  <c r="I121" i="4"/>
  <c r="I114" i="4"/>
  <c r="I113" i="4" s="1"/>
  <c r="I112" i="4" s="1"/>
  <c r="I110" i="4"/>
  <c r="I109" i="4" s="1"/>
  <c r="I108" i="4" s="1"/>
  <c r="I102" i="4"/>
  <c r="I101" i="4" s="1"/>
  <c r="I87" i="4"/>
  <c r="I86" i="4" s="1"/>
  <c r="I85" i="4" s="1"/>
  <c r="I66" i="4"/>
  <c r="I72" i="4"/>
  <c r="I55" i="4"/>
  <c r="I54" i="4" s="1"/>
  <c r="I53" i="4" s="1"/>
  <c r="I59" i="4"/>
  <c r="I39" i="4"/>
  <c r="I38" i="4" s="1"/>
  <c r="I37" i="4" s="1"/>
  <c r="I44" i="4"/>
  <c r="I46" i="4"/>
  <c r="I43" i="4" s="1"/>
  <c r="I50" i="4"/>
  <c r="I49" i="4" s="1"/>
  <c r="I48" i="4" s="1"/>
  <c r="I33" i="4"/>
  <c r="I32" i="4" s="1"/>
  <c r="I31" i="4" s="1"/>
  <c r="I27" i="4"/>
  <c r="I26" i="4" s="1"/>
  <c r="I18" i="4"/>
  <c r="I17" i="4" s="1"/>
  <c r="I16" i="4" s="1"/>
  <c r="I21" i="4"/>
  <c r="I20" i="4" s="1"/>
  <c r="I22" i="4"/>
  <c r="I24" i="4"/>
  <c r="H19" i="1"/>
  <c r="H21" i="1"/>
  <c r="H33" i="1"/>
  <c r="H37" i="1"/>
  <c r="H10" i="1" l="1"/>
  <c r="I65" i="4"/>
  <c r="I64" i="4" s="1"/>
  <c r="I15" i="4"/>
  <c r="I145" i="5"/>
  <c r="I144" i="5" s="1"/>
  <c r="I143" i="5" s="1"/>
  <c r="I22" i="5"/>
  <c r="I21" i="5" s="1"/>
  <c r="I80" i="5"/>
  <c r="I79" i="5" s="1"/>
  <c r="I48" i="5"/>
  <c r="I91" i="4"/>
  <c r="I100" i="4"/>
  <c r="I180" i="5"/>
  <c r="I172" i="5"/>
  <c r="I58" i="4"/>
  <c r="I57" i="4" s="1"/>
  <c r="I52" i="4" s="1"/>
  <c r="I120" i="5"/>
  <c r="I119" i="5" s="1"/>
  <c r="I118" i="5" s="1"/>
  <c r="I111" i="5" s="1"/>
  <c r="I198" i="5"/>
  <c r="I42" i="4"/>
  <c r="I36" i="4" s="1"/>
  <c r="I148" i="4"/>
  <c r="I144" i="4" s="1"/>
  <c r="I74" i="5"/>
  <c r="I73" i="5" s="1"/>
  <c r="I102" i="5"/>
  <c r="I101" i="5" s="1"/>
  <c r="I34" i="5"/>
  <c r="I33" i="5" s="1"/>
  <c r="I15" i="5" s="1"/>
  <c r="I14" i="5" s="1"/>
  <c r="I162" i="4"/>
  <c r="I118" i="4"/>
  <c r="I117" i="4" s="1"/>
  <c r="I100" i="5" l="1"/>
  <c r="I99" i="5" s="1"/>
  <c r="I87" i="5" s="1"/>
  <c r="I47" i="5"/>
  <c r="I171" i="5"/>
  <c r="I170" i="5" s="1"/>
  <c r="I169" i="5" s="1"/>
  <c r="I132" i="5"/>
  <c r="I90" i="4"/>
  <c r="I77" i="4" l="1"/>
  <c r="I76" i="4" l="1"/>
</calcChain>
</file>

<file path=xl/sharedStrings.xml><?xml version="1.0" encoding="utf-8"?>
<sst xmlns="http://schemas.openxmlformats.org/spreadsheetml/2006/main" count="1090" uniqueCount="363">
  <si>
    <t>Код бюджетной классификации</t>
  </si>
  <si>
    <t>№ п/п</t>
  </si>
  <si>
    <t>Наименование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</si>
  <si>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</si>
  <si>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</si>
  <si>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</si>
  <si>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</si>
  <si>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</si>
  <si>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</si>
  <si>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</si>
  <si>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</si>
  <si>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</si>
  <si>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</si>
  <si>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</si>
  <si>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</si>
  <si>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</si>
  <si>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</si>
  <si>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</si>
  <si>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</si>
  <si>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</si>
  <si>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</si>
  <si>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</si>
  <si>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</si>
  <si>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</si>
  <si>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</si>
  <si>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</si>
  <si>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</si>
  <si>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</si>
  <si>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</si>
  <si>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</si>
  <si>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</si>
  <si>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</si>
  <si>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</si>
  <si>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</si>
  <si>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</si>
  <si>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</si>
  <si>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</si>
  <si>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</si>
  <si>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</si>
  <si>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</si>
  <si>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</si>
  <si>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</si>
  <si>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</si>
  <si>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</si>
  <si>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</si>
  <si>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</si>
  <si>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</si>
  <si>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</si>
  <si>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</si>
  <si>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</si>
  <si>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</si>
  <si>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</si>
  <si>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</si>
  <si>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</si>
  <si>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</si>
  <si>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</si>
  <si>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</si>
  <si>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</si>
  <si>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</si>
  <si>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</si>
  <si>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</si>
  <si>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</si>
  <si>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</si>
  <si>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</si>
  <si>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</si>
  <si>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</si>
  <si>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</si>
  <si>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</si>
  <si>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</si>
  <si>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</si>
  <si>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</si>
  <si>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</si>
  <si>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</si>
  <si>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</si>
  <si>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</si>
  <si>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</si>
  <si>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</si>
  <si>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</si>
  <si>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</si>
  <si>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</si>
  <si>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</si>
  <si>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</si>
  <si>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</si>
  <si>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</si>
  <si>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</si>
  <si>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</si>
  <si>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</si>
  <si>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</si>
  <si>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</si>
  <si>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</si>
  <si>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</si>
  <si>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</si>
  <si>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</si>
  <si>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</si>
  <si>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</si>
  <si>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</si>
  <si>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</si>
  <si>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</si>
  <si>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</si>
  <si>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</si>
  <si>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</si>
  <si>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</si>
  <si>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</si>
  <si>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</si>
  <si>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</si>
  <si>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</si>
  <si>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</si>
  <si>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</si>
  <si>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</si>
  <si>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</si>
  <si>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</si>
  <si>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</si>
  <si>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</si>
  <si>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</si>
  <si>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</si>
  <si>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</si>
  <si>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</si>
  <si>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</si>
  <si>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</si>
  <si>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</si>
  <si>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</si>
  <si>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</si>
  <si>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</si>
  <si>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</si>
  <si>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</si>
  <si>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</si>
  <si>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</si>
  <si>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</si>
  <si>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</si>
  <si>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</si>
  <si>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</si>
  <si>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</si>
  <si>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</si>
  <si>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</si>
  <si>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</si>
  <si>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</si>
  <si>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</si>
  <si>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</si>
  <si>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</si>
  <si>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</si>
  <si>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</si>
  <si>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</si>
  <si>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</si>
  <si>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</si>
  <si>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</si>
  <si>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</si>
  <si>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</si>
  <si>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</si>
  <si>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</si>
  <si>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</si>
  <si>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</si>
  <si>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</si>
  <si>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</si>
  <si>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</si>
  <si>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</si>
  <si>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</si>
  <si>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</si>
  <si>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</si>
  <si>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</si>
  <si>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</si>
  <si>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</si>
  <si>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</si>
  <si>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</si>
  <si>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</si>
  <si>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</si>
  <si>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</si>
  <si>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</si>
  <si>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</si>
  <si>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</si>
  <si>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</si>
  <si>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</si>
  <si>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</si>
  <si>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</si>
  <si>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</si>
  <si>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</si>
  <si>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</si>
  <si>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</si>
  <si>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</si>
  <si>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</si>
  <si>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</si>
  <si>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</si>
  <si>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</si>
  <si>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</si>
  <si>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</si>
  <si>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</si>
  <si>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</si>
  <si>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</si>
  <si>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</si>
  <si>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</si>
  <si>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</si>
  <si>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</si>
  <si>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</si>
  <si>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</si>
  <si>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</si>
  <si>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</si>
  <si>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</si>
  <si>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</si>
  <si>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</si>
  <si>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</si>
  <si>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</si>
  <si>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</si>
  <si>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</si>
  <si>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</si>
  <si>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</si>
  <si>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</si>
  <si>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</si>
  <si>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</si>
  <si>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</si>
  <si>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</si>
  <si>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</si>
  <si>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</si>
  <si>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</si>
  <si>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</si>
  <si>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</si>
  <si>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</si>
  <si>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</si>
  <si>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</si>
  <si>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</si>
  <si>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</si>
  <si>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</si>
  <si>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</si>
  <si>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</si>
  <si>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</si>
  <si>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</si>
  <si>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</si>
  <si>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</si>
  <si>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</si>
  <si>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</si>
  <si>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</si>
  <si>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</si>
  <si>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</si>
  <si>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</si>
  <si>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</si>
  <si>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</si>
  <si>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</si>
  <si>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</si>
  <si>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</si>
  <si>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</si>
  <si>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</si>
  <si>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</si>
  <si>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</si>
  <si>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</si>
  <si>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</si>
  <si>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</si>
  <si>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</si>
  <si>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</si>
  <si>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</si>
  <si>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</si>
  <si>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</si>
  <si>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</si>
  <si>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</si>
  <si>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</si>
  <si>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</si>
  <si>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</si>
  <si>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</si>
  <si>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</si>
  <si>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</si>
  <si>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</si>
  <si>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</si>
  <si>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</si>
  <si>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</si>
  <si>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</si>
  <si>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</si>
  <si>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</si>
  <si>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</si>
  <si>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</si>
  <si>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</si>
  <si>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</si>
  <si>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</si>
  <si>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</si>
  <si>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</si>
  <si>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</si>
  <si>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</si>
  <si>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</si>
  <si>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</si>
  <si>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</si>
  <si>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</si>
  <si>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</si>
  <si>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</si>
  <si>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</si>
  <si>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</si>
  <si>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</si>
  <si>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</si>
  <si>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</si>
  <si>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</si>
  <si>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</si>
  <si>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</si>
  <si>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</si>
  <si>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</si>
  <si>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</si>
  <si>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</si>
  <si>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</si>
  <si>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</si>
  <si>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</si>
  <si>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</si>
  <si>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</si>
  <si>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</si>
  <si>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</si>
  <si>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</si>
  <si>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</si>
  <si>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</si>
  <si>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</si>
  <si>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</si>
  <si>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</si>
  <si>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</si>
  <si>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</si>
  <si>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</si>
  <si>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</si>
  <si>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</si>
  <si>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</si>
  <si>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</si>
  <si>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</si>
  <si>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</si>
  <si>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</si>
  <si>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</si>
  <si>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</si>
  <si>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</si>
  <si>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</si>
  <si>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</si>
  <si>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</si>
  <si>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</si>
  <si>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</si>
  <si>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</si>
  <si>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</si>
  <si>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</si>
  <si>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</si>
  <si>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</si>
  <si>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</si>
  <si>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</si>
  <si>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</si>
  <si>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</si>
  <si>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</si>
  <si>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</si>
  <si>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</si>
  <si>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0310</t>
  </si>
  <si>
    <t xml:space="preserve">сельского поселения на 2021 год по разделам и подразделам функциональной 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</si>
  <si>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</si>
  <si>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</si>
  <si>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</si>
  <si>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</si>
  <si>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</si>
  <si>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</si>
  <si>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</si>
  <si>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</si>
  <si>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</si>
  <si>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</si>
  <si>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</si>
  <si>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</si>
  <si>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</si>
  <si>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</si>
  <si>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2023-2024 года</t>
  </si>
  <si>
    <t>2023 год сумма (тыс.руб.)</t>
  </si>
  <si>
    <t>2024 год сумма (тыс.руб.)</t>
  </si>
  <si>
    <t>Объем условно утвержденных расходов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</si>
  <si>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2023-2024 годы</t>
  </si>
  <si>
    <t>Бюджетные инвестиции в объекты капитального строительства государственной (муниципальной) собственности</t>
  </si>
  <si>
    <t>ПРИЛОЖЕНИЕ №10</t>
  </si>
  <si>
    <t>ПРИЛОЖЕНИЕ №6</t>
  </si>
  <si>
    <t>ПРИЛОЖЕНИЕ №8</t>
  </si>
  <si>
    <t>Сумма       2023 год                      (тыс.руб)</t>
  </si>
  <si>
    <t>Сумма       2024 год                      (тыс.руб)</t>
  </si>
  <si>
    <t>ПРИЛОЖЕНИЕ 
к решению Совета Марьянского                              сельского поселения
Красноармейского района
от 27.02.2023 г. № 57/1</t>
  </si>
  <si>
    <t>от 14.12.2022 г. № 53/1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</si>
</sst>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9" fillId="0" borderId="0" xfId="0" applyNumberFormat="1" applyFont="1"/>
    <xf numFmtId="4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49" fontId="1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11" fillId="0" borderId="4" xfId="0" applyFont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zoomScaleNormal="100" zoomScaleSheetLayoutView="200" workbookViewId="0">
      <selection activeCell="M16" sqref="M16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8" max="8" width="10" customWidth="1"/>
    <col min="9" max="9" width="2.7109375" customWidth="1"/>
    <col min="10" max="10" width="7" customWidth="1"/>
    <col min="11" max="11" width="4.28515625" customWidth="1"/>
  </cols>
  <sheetData>
    <row r="1" spans="1:13" ht="66.75" customHeight="1" x14ac:dyDescent="0.25">
      <c r="G1" s="105" t="s">
        <v>361</v>
      </c>
      <c r="H1" s="106"/>
      <c r="I1" s="106"/>
    </row>
    <row r="2" spans="1:13" ht="21.75" customHeight="1" x14ac:dyDescent="0.25">
      <c r="G2" s="96" t="s">
        <v>357</v>
      </c>
      <c r="H2" s="96"/>
      <c r="I2" s="96"/>
      <c r="L2" s="94"/>
      <c r="M2" s="94"/>
    </row>
    <row r="3" spans="1:13" ht="27" customHeight="1" x14ac:dyDescent="0.25">
      <c r="G3" s="97" t="s">
        <v>65</v>
      </c>
      <c r="H3" s="97"/>
      <c r="I3" s="97"/>
      <c r="L3" s="94"/>
      <c r="M3" s="94"/>
    </row>
    <row r="4" spans="1:13" x14ac:dyDescent="0.25">
      <c r="G4" s="96" t="s">
        <v>61</v>
      </c>
      <c r="H4" s="96"/>
      <c r="I4" s="96"/>
      <c r="L4" s="94"/>
      <c r="M4" s="94"/>
    </row>
    <row r="5" spans="1:13" x14ac:dyDescent="0.25">
      <c r="G5" s="96" t="s">
        <v>362</v>
      </c>
      <c r="H5" s="96"/>
      <c r="I5" s="96"/>
      <c r="L5" s="94"/>
      <c r="M5" s="94"/>
    </row>
    <row r="6" spans="1:13" x14ac:dyDescent="0.25">
      <c r="A6" s="98" t="s">
        <v>64</v>
      </c>
      <c r="B6" s="98"/>
      <c r="C6" s="98"/>
      <c r="D6" s="98"/>
      <c r="E6" s="98"/>
      <c r="F6" s="98"/>
      <c r="G6" s="98"/>
      <c r="H6" s="5"/>
      <c r="I6" s="5"/>
      <c r="L6" s="94"/>
      <c r="M6" s="94"/>
    </row>
    <row r="7" spans="1:13" x14ac:dyDescent="0.25">
      <c r="A7" s="98" t="s">
        <v>335</v>
      </c>
      <c r="B7" s="98"/>
      <c r="C7" s="98"/>
      <c r="D7" s="98"/>
      <c r="E7" s="98"/>
      <c r="F7" s="98"/>
      <c r="G7" s="98"/>
      <c r="H7" s="98"/>
      <c r="I7" s="98"/>
      <c r="J7" s="98"/>
      <c r="L7" s="94"/>
      <c r="M7" s="94"/>
    </row>
    <row r="8" spans="1:13" x14ac:dyDescent="0.25">
      <c r="A8" s="5"/>
      <c r="B8" s="5"/>
      <c r="C8" s="5"/>
      <c r="D8" s="108" t="s">
        <v>63</v>
      </c>
      <c r="E8" s="108"/>
      <c r="F8" s="108"/>
      <c r="G8" s="5"/>
      <c r="H8" s="5"/>
      <c r="I8" s="5"/>
      <c r="L8" s="94"/>
      <c r="M8" s="94"/>
    </row>
    <row r="9" spans="1:13" ht="47.25" customHeight="1" x14ac:dyDescent="0.25">
      <c r="A9" s="53" t="s">
        <v>1</v>
      </c>
      <c r="B9" s="100" t="s">
        <v>0</v>
      </c>
      <c r="C9" s="100"/>
      <c r="D9" s="99" t="s">
        <v>2</v>
      </c>
      <c r="E9" s="99"/>
      <c r="F9" s="99"/>
      <c r="G9" s="99"/>
      <c r="H9" s="101" t="s">
        <v>359</v>
      </c>
      <c r="I9" s="101"/>
      <c r="J9" s="101" t="s">
        <v>360</v>
      </c>
      <c r="K9" s="101"/>
    </row>
    <row r="10" spans="1:13" ht="18.75" x14ac:dyDescent="0.3">
      <c r="A10" s="10"/>
      <c r="B10" s="11"/>
      <c r="C10" s="11"/>
      <c r="D10" s="12" t="s">
        <v>62</v>
      </c>
      <c r="E10" s="13"/>
      <c r="F10" s="13"/>
      <c r="G10" s="13"/>
      <c r="H10" s="140">
        <f>H13+H19+H21+H24+H28+H31+H33+H37+H35+H39</f>
        <v>42359.7</v>
      </c>
      <c r="I10" s="140"/>
      <c r="J10" s="140">
        <f>J13+J19+J21+J24+J28+J31+J33+J37+J35+J39</f>
        <v>38663.599999999999</v>
      </c>
      <c r="K10" s="140"/>
    </row>
    <row r="11" spans="1:13" ht="18.75" x14ac:dyDescent="0.3">
      <c r="A11" s="13"/>
      <c r="B11" s="13"/>
      <c r="C11" s="13"/>
      <c r="D11" s="3" t="s">
        <v>3</v>
      </c>
      <c r="E11" s="13"/>
      <c r="F11" s="13"/>
      <c r="G11" s="13"/>
      <c r="H11" s="84"/>
      <c r="I11" s="84"/>
      <c r="J11" s="85"/>
      <c r="K11" s="85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84"/>
      <c r="I12" s="84"/>
      <c r="J12" s="85"/>
      <c r="K12" s="85"/>
    </row>
    <row r="13" spans="1:13" ht="48" customHeight="1" x14ac:dyDescent="0.25">
      <c r="A13" s="8" t="s">
        <v>6</v>
      </c>
      <c r="B13" s="107" t="s">
        <v>5</v>
      </c>
      <c r="C13" s="107"/>
      <c r="D13" s="95" t="s">
        <v>4</v>
      </c>
      <c r="E13" s="95"/>
      <c r="F13" s="95"/>
      <c r="G13" s="95"/>
      <c r="H13" s="137">
        <f>H14+H15+H16+H17+H18</f>
        <v>13148.5</v>
      </c>
      <c r="I13" s="137"/>
      <c r="J13" s="137">
        <f>J14+J15+J16+J17+J18</f>
        <v>12427.6</v>
      </c>
      <c r="K13" s="137"/>
    </row>
    <row r="14" spans="1:13" ht="56.25" customHeight="1" x14ac:dyDescent="0.25">
      <c r="A14" s="9"/>
      <c r="B14" s="89" t="s">
        <v>7</v>
      </c>
      <c r="C14" s="89"/>
      <c r="D14" s="91" t="s">
        <v>8</v>
      </c>
      <c r="E14" s="91"/>
      <c r="F14" s="91"/>
      <c r="G14" s="91"/>
      <c r="H14" s="138">
        <v>1355</v>
      </c>
      <c r="I14" s="138"/>
      <c r="J14" s="138">
        <v>1355</v>
      </c>
      <c r="K14" s="138"/>
    </row>
    <row r="15" spans="1:13" ht="64.5" customHeight="1" x14ac:dyDescent="0.25">
      <c r="A15" s="9"/>
      <c r="B15" s="89" t="s">
        <v>9</v>
      </c>
      <c r="C15" s="89"/>
      <c r="D15" s="91" t="s">
        <v>13</v>
      </c>
      <c r="E15" s="91"/>
      <c r="F15" s="91"/>
      <c r="G15" s="91"/>
      <c r="H15" s="138">
        <v>8884.2000000000007</v>
      </c>
      <c r="I15" s="138"/>
      <c r="J15" s="138">
        <v>8884.2000000000007</v>
      </c>
      <c r="K15" s="138"/>
    </row>
    <row r="16" spans="1:13" ht="50.25" customHeight="1" x14ac:dyDescent="0.25">
      <c r="A16" s="9"/>
      <c r="B16" s="89" t="s">
        <v>10</v>
      </c>
      <c r="C16" s="89"/>
      <c r="D16" s="91" t="s">
        <v>14</v>
      </c>
      <c r="E16" s="91"/>
      <c r="F16" s="91"/>
      <c r="G16" s="91"/>
      <c r="H16" s="138">
        <v>312.3</v>
      </c>
      <c r="I16" s="138"/>
      <c r="J16" s="138">
        <v>361.4</v>
      </c>
      <c r="K16" s="138"/>
    </row>
    <row r="17" spans="1:11" ht="25.5" customHeight="1" x14ac:dyDescent="0.25">
      <c r="A17" s="9"/>
      <c r="B17" s="89" t="s">
        <v>11</v>
      </c>
      <c r="C17" s="89"/>
      <c r="D17" s="91" t="s">
        <v>15</v>
      </c>
      <c r="E17" s="91"/>
      <c r="F17" s="91"/>
      <c r="G17" s="91"/>
      <c r="H17" s="138">
        <v>700</v>
      </c>
      <c r="I17" s="138"/>
      <c r="J17" s="138">
        <v>100</v>
      </c>
      <c r="K17" s="138"/>
    </row>
    <row r="18" spans="1:11" ht="15.75" x14ac:dyDescent="0.25">
      <c r="A18" s="9"/>
      <c r="B18" s="89" t="s">
        <v>12</v>
      </c>
      <c r="C18" s="89"/>
      <c r="D18" s="90" t="s">
        <v>16</v>
      </c>
      <c r="E18" s="90"/>
      <c r="F18" s="90"/>
      <c r="G18" s="90"/>
      <c r="H18" s="138">
        <v>1897</v>
      </c>
      <c r="I18" s="138"/>
      <c r="J18" s="138">
        <v>1727</v>
      </c>
      <c r="K18" s="138"/>
    </row>
    <row r="19" spans="1:11" ht="15.75" x14ac:dyDescent="0.25">
      <c r="A19" s="8" t="s">
        <v>17</v>
      </c>
      <c r="B19" s="93" t="s">
        <v>18</v>
      </c>
      <c r="C19" s="93"/>
      <c r="D19" s="92" t="s">
        <v>19</v>
      </c>
      <c r="E19" s="92"/>
      <c r="F19" s="92"/>
      <c r="G19" s="92"/>
      <c r="H19" s="137">
        <f>H20</f>
        <v>619.1</v>
      </c>
      <c r="I19" s="137"/>
      <c r="J19" s="137">
        <f>J20</f>
        <v>640.1</v>
      </c>
      <c r="K19" s="137"/>
    </row>
    <row r="20" spans="1:11" ht="24" customHeight="1" x14ac:dyDescent="0.25">
      <c r="A20" s="9"/>
      <c r="B20" s="89" t="s">
        <v>20</v>
      </c>
      <c r="C20" s="89"/>
      <c r="D20" s="90" t="s">
        <v>21</v>
      </c>
      <c r="E20" s="90"/>
      <c r="F20" s="90"/>
      <c r="G20" s="90"/>
      <c r="H20" s="138">
        <v>619.1</v>
      </c>
      <c r="I20" s="138"/>
      <c r="J20" s="138">
        <v>640.1</v>
      </c>
      <c r="K20" s="138"/>
    </row>
    <row r="21" spans="1:11" ht="33.75" customHeight="1" x14ac:dyDescent="0.25">
      <c r="A21" s="17" t="s">
        <v>22</v>
      </c>
      <c r="B21" s="93" t="s">
        <v>23</v>
      </c>
      <c r="C21" s="93"/>
      <c r="D21" s="95" t="s">
        <v>24</v>
      </c>
      <c r="E21" s="95"/>
      <c r="F21" s="95"/>
      <c r="G21" s="95"/>
      <c r="H21" s="137">
        <f>H22+H23</f>
        <v>2049.6</v>
      </c>
      <c r="I21" s="137"/>
      <c r="J21" s="137">
        <f>J22+J23</f>
        <v>2049.6</v>
      </c>
      <c r="K21" s="137"/>
    </row>
    <row r="22" spans="1:11" ht="51" customHeight="1" x14ac:dyDescent="0.25">
      <c r="A22" s="9"/>
      <c r="B22" s="89" t="s">
        <v>334</v>
      </c>
      <c r="C22" s="89"/>
      <c r="D22" s="88" t="s">
        <v>26</v>
      </c>
      <c r="E22" s="88"/>
      <c r="F22" s="88"/>
      <c r="G22" s="88"/>
      <c r="H22" s="138">
        <v>1874.6</v>
      </c>
      <c r="I22" s="138"/>
      <c r="J22" s="138">
        <v>1874.6</v>
      </c>
      <c r="K22" s="138"/>
    </row>
    <row r="23" spans="1:11" ht="34.5" customHeight="1" x14ac:dyDescent="0.25">
      <c r="A23" s="9"/>
      <c r="B23" s="89" t="s">
        <v>25</v>
      </c>
      <c r="C23" s="89"/>
      <c r="D23" s="88" t="s">
        <v>27</v>
      </c>
      <c r="E23" s="88"/>
      <c r="F23" s="88"/>
      <c r="G23" s="88"/>
      <c r="H23" s="138">
        <v>175</v>
      </c>
      <c r="I23" s="138"/>
      <c r="J23" s="138">
        <v>175</v>
      </c>
      <c r="K23" s="138"/>
    </row>
    <row r="24" spans="1:11" ht="48" customHeight="1" x14ac:dyDescent="0.25">
      <c r="A24" s="17" t="s">
        <v>28</v>
      </c>
      <c r="B24" s="93" t="s">
        <v>29</v>
      </c>
      <c r="C24" s="93"/>
      <c r="D24" s="95" t="s">
        <v>30</v>
      </c>
      <c r="E24" s="95"/>
      <c r="F24" s="95"/>
      <c r="G24" s="95"/>
      <c r="H24" s="137">
        <f>H25+H26+H27</f>
        <v>7615.8</v>
      </c>
      <c r="I24" s="137"/>
      <c r="J24" s="137">
        <f>J25+J26+J27</f>
        <v>8100</v>
      </c>
      <c r="K24" s="137"/>
    </row>
    <row r="25" spans="1:11" ht="15.75" x14ac:dyDescent="0.25">
      <c r="A25" s="9"/>
      <c r="B25" s="89" t="s">
        <v>31</v>
      </c>
      <c r="C25" s="89"/>
      <c r="D25" s="90" t="s">
        <v>34</v>
      </c>
      <c r="E25" s="90"/>
      <c r="F25" s="90"/>
      <c r="G25" s="90"/>
      <c r="H25" s="138">
        <v>75</v>
      </c>
      <c r="I25" s="138"/>
      <c r="J25" s="138">
        <v>75</v>
      </c>
      <c r="K25" s="138"/>
    </row>
    <row r="26" spans="1:11" ht="15.75" x14ac:dyDescent="0.25">
      <c r="A26" s="9"/>
      <c r="B26" s="89" t="s">
        <v>32</v>
      </c>
      <c r="C26" s="89"/>
      <c r="D26" s="7" t="s">
        <v>35</v>
      </c>
      <c r="E26" s="6"/>
      <c r="F26" s="6"/>
      <c r="G26" s="6"/>
      <c r="H26" s="138">
        <v>7040.8</v>
      </c>
      <c r="I26" s="138"/>
      <c r="J26" s="138">
        <v>7525</v>
      </c>
      <c r="K26" s="138"/>
    </row>
    <row r="27" spans="1:11" ht="18.75" customHeight="1" x14ac:dyDescent="0.25">
      <c r="A27" s="9"/>
      <c r="B27" s="89" t="s">
        <v>33</v>
      </c>
      <c r="C27" s="89"/>
      <c r="D27" s="91" t="s">
        <v>36</v>
      </c>
      <c r="E27" s="91"/>
      <c r="F27" s="91"/>
      <c r="G27" s="91"/>
      <c r="H27" s="138">
        <v>500</v>
      </c>
      <c r="I27" s="138"/>
      <c r="J27" s="138">
        <v>500</v>
      </c>
      <c r="K27" s="138"/>
    </row>
    <row r="28" spans="1:11" ht="15.75" x14ac:dyDescent="0.25">
      <c r="A28" s="17" t="s">
        <v>37</v>
      </c>
      <c r="B28" s="93" t="s">
        <v>38</v>
      </c>
      <c r="C28" s="93"/>
      <c r="D28" s="92" t="s">
        <v>41</v>
      </c>
      <c r="E28" s="92"/>
      <c r="F28" s="92"/>
      <c r="G28" s="92"/>
      <c r="H28" s="137">
        <f>H29+H30</f>
        <v>5648.9</v>
      </c>
      <c r="I28" s="137"/>
      <c r="J28" s="137">
        <f>J29+J30</f>
        <v>1415.8</v>
      </c>
      <c r="K28" s="137"/>
    </row>
    <row r="29" spans="1:11" ht="15.75" x14ac:dyDescent="0.25">
      <c r="A29" s="9"/>
      <c r="B29" s="89" t="s">
        <v>39</v>
      </c>
      <c r="C29" s="89"/>
      <c r="D29" s="90" t="s">
        <v>42</v>
      </c>
      <c r="E29" s="90"/>
      <c r="F29" s="90"/>
      <c r="G29" s="90"/>
      <c r="H29" s="138">
        <v>4940.3999999999996</v>
      </c>
      <c r="I29" s="138"/>
      <c r="J29" s="138">
        <v>500</v>
      </c>
      <c r="K29" s="138"/>
    </row>
    <row r="30" spans="1:11" ht="15.75" x14ac:dyDescent="0.25">
      <c r="A30" s="9"/>
      <c r="B30" s="89" t="s">
        <v>40</v>
      </c>
      <c r="C30" s="89"/>
      <c r="D30" s="90" t="s">
        <v>43</v>
      </c>
      <c r="E30" s="90"/>
      <c r="F30" s="90"/>
      <c r="G30" s="90"/>
      <c r="H30" s="138">
        <v>708.5</v>
      </c>
      <c r="I30" s="138"/>
      <c r="J30" s="138">
        <v>915.8</v>
      </c>
      <c r="K30" s="138"/>
    </row>
    <row r="31" spans="1:11" ht="15.75" x14ac:dyDescent="0.25">
      <c r="A31" s="17" t="s">
        <v>44</v>
      </c>
      <c r="B31" s="89" t="s">
        <v>45</v>
      </c>
      <c r="C31" s="89"/>
      <c r="D31" s="92" t="s">
        <v>47</v>
      </c>
      <c r="E31" s="92"/>
      <c r="F31" s="92"/>
      <c r="G31" s="92"/>
      <c r="H31" s="137">
        <f>H32</f>
        <v>150</v>
      </c>
      <c r="I31" s="137"/>
      <c r="J31" s="137">
        <f>J32</f>
        <v>50</v>
      </c>
      <c r="K31" s="137"/>
    </row>
    <row r="32" spans="1:11" ht="15.75" x14ac:dyDescent="0.25">
      <c r="A32" s="9"/>
      <c r="B32" s="89" t="s">
        <v>46</v>
      </c>
      <c r="C32" s="89"/>
      <c r="D32" s="90" t="s">
        <v>301</v>
      </c>
      <c r="E32" s="90"/>
      <c r="F32" s="90"/>
      <c r="G32" s="90"/>
      <c r="H32" s="138">
        <v>150</v>
      </c>
      <c r="I32" s="138"/>
      <c r="J32" s="138">
        <v>50</v>
      </c>
      <c r="K32" s="138"/>
    </row>
    <row r="33" spans="1:11" ht="36" customHeight="1" x14ac:dyDescent="0.25">
      <c r="A33" s="17" t="s">
        <v>48</v>
      </c>
      <c r="B33" s="89" t="s">
        <v>49</v>
      </c>
      <c r="C33" s="89"/>
      <c r="D33" s="95" t="s">
        <v>54</v>
      </c>
      <c r="E33" s="95"/>
      <c r="F33" s="95"/>
      <c r="G33" s="95"/>
      <c r="H33" s="137">
        <f>H34</f>
        <v>11434.3</v>
      </c>
      <c r="I33" s="137"/>
      <c r="J33" s="137">
        <f>J34</f>
        <v>11429.3</v>
      </c>
      <c r="K33" s="137"/>
    </row>
    <row r="34" spans="1:11" ht="15.75" x14ac:dyDescent="0.25">
      <c r="A34" s="9"/>
      <c r="B34" s="89" t="s">
        <v>50</v>
      </c>
      <c r="C34" s="89"/>
      <c r="D34" s="90" t="s">
        <v>55</v>
      </c>
      <c r="E34" s="90"/>
      <c r="F34" s="90"/>
      <c r="G34" s="90"/>
      <c r="H34" s="138">
        <v>11434.3</v>
      </c>
      <c r="I34" s="138"/>
      <c r="J34" s="138">
        <v>11429.3</v>
      </c>
      <c r="K34" s="138"/>
    </row>
    <row r="35" spans="1:11" ht="15.75" x14ac:dyDescent="0.25">
      <c r="A35" s="17" t="s">
        <v>51</v>
      </c>
      <c r="B35" s="93" t="s">
        <v>302</v>
      </c>
      <c r="C35" s="93"/>
      <c r="D35" s="92" t="s">
        <v>303</v>
      </c>
      <c r="E35" s="92"/>
      <c r="F35" s="92"/>
      <c r="G35" s="92"/>
      <c r="H35" s="137">
        <f>H36</f>
        <v>350</v>
      </c>
      <c r="I35" s="137"/>
      <c r="J35" s="137">
        <f>J36</f>
        <v>350</v>
      </c>
      <c r="K35" s="137"/>
    </row>
    <row r="36" spans="1:11" ht="15.75" customHeight="1" x14ac:dyDescent="0.25">
      <c r="A36" s="9"/>
      <c r="B36" s="89" t="s">
        <v>278</v>
      </c>
      <c r="C36" s="89"/>
      <c r="D36" s="104" t="s">
        <v>304</v>
      </c>
      <c r="E36" s="104"/>
      <c r="F36" s="104"/>
      <c r="G36" s="104"/>
      <c r="H36" s="138">
        <v>350</v>
      </c>
      <c r="I36" s="138"/>
      <c r="J36" s="138">
        <v>350</v>
      </c>
      <c r="K36" s="138"/>
    </row>
    <row r="37" spans="1:11" ht="15.75" x14ac:dyDescent="0.25">
      <c r="A37" s="17" t="s">
        <v>165</v>
      </c>
      <c r="B37" s="89" t="s">
        <v>52</v>
      </c>
      <c r="C37" s="89"/>
      <c r="D37" s="92" t="s">
        <v>56</v>
      </c>
      <c r="E37" s="92"/>
      <c r="F37" s="92"/>
      <c r="G37" s="92"/>
      <c r="H37" s="137">
        <f>H38</f>
        <v>300</v>
      </c>
      <c r="I37" s="137"/>
      <c r="J37" s="137">
        <f>J38</f>
        <v>300</v>
      </c>
      <c r="K37" s="137"/>
    </row>
    <row r="38" spans="1:11" ht="15.75" x14ac:dyDescent="0.25">
      <c r="A38" s="9"/>
      <c r="B38" s="89" t="s">
        <v>53</v>
      </c>
      <c r="C38" s="89"/>
      <c r="D38" s="90" t="s">
        <v>57</v>
      </c>
      <c r="E38" s="90"/>
      <c r="F38" s="90"/>
      <c r="G38" s="90"/>
      <c r="H38" s="138">
        <v>300</v>
      </c>
      <c r="I38" s="138"/>
      <c r="J38" s="138">
        <v>300</v>
      </c>
      <c r="K38" s="138"/>
    </row>
    <row r="39" spans="1:11" ht="18.75" x14ac:dyDescent="0.3">
      <c r="A39" s="13"/>
      <c r="B39" s="102"/>
      <c r="C39" s="102"/>
      <c r="D39" s="13"/>
      <c r="E39" s="13"/>
      <c r="F39" s="13"/>
      <c r="G39" s="13"/>
      <c r="H39" s="139">
        <v>1043.5</v>
      </c>
      <c r="I39" s="139"/>
      <c r="J39" s="139">
        <v>1901.2</v>
      </c>
      <c r="K39" s="139"/>
    </row>
    <row r="42" spans="1:11" ht="15.75" x14ac:dyDescent="0.25">
      <c r="B42" s="16" t="s">
        <v>58</v>
      </c>
      <c r="C42" s="4"/>
      <c r="D42" s="4"/>
      <c r="E42" s="4"/>
      <c r="F42" s="4"/>
      <c r="G42" s="4"/>
      <c r="H42" s="4"/>
      <c r="I42" s="4"/>
    </row>
    <row r="43" spans="1:11" ht="15.75" x14ac:dyDescent="0.25">
      <c r="B43" s="16" t="s">
        <v>59</v>
      </c>
      <c r="C43" s="4"/>
      <c r="D43" s="4"/>
      <c r="E43" s="4"/>
      <c r="F43" s="4"/>
      <c r="G43" s="4"/>
      <c r="H43" s="4"/>
      <c r="I43" s="4"/>
    </row>
    <row r="44" spans="1:11" ht="15.75" x14ac:dyDescent="0.25">
      <c r="B44" s="16" t="s">
        <v>60</v>
      </c>
      <c r="C44" s="4"/>
      <c r="D44" s="4"/>
      <c r="E44" s="4"/>
      <c r="F44" s="4"/>
      <c r="G44" s="103" t="s">
        <v>276</v>
      </c>
      <c r="H44" s="103"/>
      <c r="I44" s="103"/>
      <c r="J44" s="103"/>
    </row>
  </sheetData>
  <mergeCells count="128">
    <mergeCell ref="J29:K29"/>
    <mergeCell ref="J30:K30"/>
    <mergeCell ref="J34:K34"/>
    <mergeCell ref="H39:I39"/>
    <mergeCell ref="J39:K39"/>
    <mergeCell ref="J16:K16"/>
    <mergeCell ref="J17:K17"/>
    <mergeCell ref="J18:K18"/>
    <mergeCell ref="J20:K20"/>
    <mergeCell ref="J22:K22"/>
    <mergeCell ref="J23:K23"/>
    <mergeCell ref="J25:K25"/>
    <mergeCell ref="J26:K26"/>
    <mergeCell ref="J27:K27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J9:K9"/>
    <mergeCell ref="J10:K10"/>
    <mergeCell ref="J13:K13"/>
    <mergeCell ref="J14:K14"/>
    <mergeCell ref="J15:K15"/>
    <mergeCell ref="H20:I20"/>
    <mergeCell ref="H24:I24"/>
    <mergeCell ref="H23:I23"/>
    <mergeCell ref="H22:I22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J38:K38"/>
    <mergeCell ref="H31:I31"/>
    <mergeCell ref="H30:I30"/>
    <mergeCell ref="H25:I25"/>
    <mergeCell ref="H32:I32"/>
    <mergeCell ref="H29:I29"/>
    <mergeCell ref="H28:I28"/>
    <mergeCell ref="H26:I26"/>
    <mergeCell ref="H27:I27"/>
    <mergeCell ref="H21:I21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J32:K32"/>
    <mergeCell ref="J33:K33"/>
    <mergeCell ref="J35:K35"/>
    <mergeCell ref="J36:K36"/>
    <mergeCell ref="J37:K37"/>
    <mergeCell ref="J19:K19"/>
    <mergeCell ref="J21:K21"/>
    <mergeCell ref="J24:K24"/>
    <mergeCell ref="J28:K28"/>
    <mergeCell ref="J31:K31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topLeftCell="A174" zoomScaleNormal="100" zoomScaleSheetLayoutView="200" workbookViewId="0">
      <selection activeCell="J135" sqref="J135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  <col min="10" max="10" width="11.140625" customWidth="1"/>
  </cols>
  <sheetData>
    <row r="1" spans="1:13" ht="72.75" customHeight="1" x14ac:dyDescent="0.25">
      <c r="G1" s="105" t="str">
        <f>'Приложение 8'!G1:I1</f>
        <v>ПРИЛОЖЕНИЕ 
к решению Совета Марьянского                              сельского поселения
Красноармейского района
от 27.02.2023 г. № 57/1</v>
      </c>
      <c r="H1" s="106"/>
      <c r="I1" s="106"/>
    </row>
    <row r="2" spans="1:13" ht="19.5" customHeight="1" x14ac:dyDescent="0.25">
      <c r="G2" s="96" t="s">
        <v>358</v>
      </c>
      <c r="H2" s="96"/>
      <c r="I2" s="96"/>
      <c r="L2" s="94"/>
      <c r="M2" s="94"/>
    </row>
    <row r="3" spans="1:13" ht="28.5" customHeight="1" x14ac:dyDescent="0.25">
      <c r="G3" s="116" t="s">
        <v>66</v>
      </c>
      <c r="H3" s="116"/>
      <c r="I3" s="116"/>
      <c r="L3" s="94"/>
      <c r="M3" s="94"/>
    </row>
    <row r="4" spans="1:13" x14ac:dyDescent="0.25">
      <c r="G4" s="96" t="s">
        <v>61</v>
      </c>
      <c r="H4" s="96"/>
      <c r="I4" s="96"/>
      <c r="L4" s="94"/>
      <c r="M4" s="94"/>
    </row>
    <row r="5" spans="1:13" ht="14.25" customHeight="1" x14ac:dyDescent="0.25">
      <c r="G5" s="96" t="str">
        <f>'Приложение 8'!G5:I5</f>
        <v>от 14.12.2022 г. № 53/1</v>
      </c>
      <c r="H5" s="96"/>
      <c r="I5" s="96"/>
      <c r="L5" s="94"/>
      <c r="M5" s="94"/>
    </row>
    <row r="6" spans="1:13" x14ac:dyDescent="0.25">
      <c r="L6" s="94"/>
      <c r="M6" s="94"/>
    </row>
    <row r="7" spans="1:13" ht="18.75" x14ac:dyDescent="0.25">
      <c r="C7" s="2"/>
      <c r="L7" s="94"/>
      <c r="M7" s="94"/>
    </row>
    <row r="8" spans="1:13" ht="16.5" customHeight="1" x14ac:dyDescent="0.25">
      <c r="A8" s="98" t="s">
        <v>67</v>
      </c>
      <c r="B8" s="98"/>
      <c r="C8" s="98"/>
      <c r="D8" s="98"/>
      <c r="E8" s="98"/>
      <c r="F8" s="98"/>
      <c r="G8" s="98"/>
      <c r="H8" s="98"/>
      <c r="I8" s="98"/>
      <c r="L8" s="94"/>
      <c r="M8" s="94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94"/>
      <c r="M9" s="94"/>
    </row>
    <row r="10" spans="1:13" ht="33" customHeight="1" x14ac:dyDescent="0.25">
      <c r="A10" s="117" t="s">
        <v>354</v>
      </c>
      <c r="B10" s="117"/>
      <c r="C10" s="117"/>
      <c r="D10" s="117"/>
      <c r="E10" s="117"/>
      <c r="F10" s="117"/>
      <c r="G10" s="117"/>
      <c r="H10" s="117"/>
      <c r="I10" s="117"/>
      <c r="L10" s="94"/>
      <c r="M10" s="94"/>
    </row>
    <row r="11" spans="1:13" ht="56.25" customHeight="1" x14ac:dyDescent="0.25">
      <c r="A11" s="26" t="s">
        <v>1</v>
      </c>
      <c r="B11" s="101" t="s">
        <v>2</v>
      </c>
      <c r="C11" s="101"/>
      <c r="D11" s="101"/>
      <c r="E11" s="101"/>
      <c r="F11" s="101"/>
      <c r="G11" s="26" t="s">
        <v>68</v>
      </c>
      <c r="H11" s="26" t="s">
        <v>69</v>
      </c>
      <c r="I11" s="26" t="s">
        <v>351</v>
      </c>
      <c r="J11" s="81" t="s">
        <v>352</v>
      </c>
    </row>
    <row r="12" spans="1:13" ht="18.75" customHeight="1" x14ac:dyDescent="0.25">
      <c r="A12" s="86">
        <v>1</v>
      </c>
      <c r="B12" s="99">
        <v>2</v>
      </c>
      <c r="C12" s="99"/>
      <c r="D12" s="99"/>
      <c r="E12" s="99"/>
      <c r="F12" s="99"/>
      <c r="G12" s="86">
        <v>3</v>
      </c>
      <c r="H12" s="86">
        <v>4</v>
      </c>
      <c r="I12" s="86">
        <v>5</v>
      </c>
      <c r="J12" s="86">
        <v>6</v>
      </c>
    </row>
    <row r="13" spans="1:13" ht="18.75" customHeight="1" x14ac:dyDescent="0.25">
      <c r="A13" s="18"/>
      <c r="B13" s="115" t="s">
        <v>70</v>
      </c>
      <c r="C13" s="115"/>
      <c r="D13" s="115"/>
      <c r="E13" s="115"/>
      <c r="F13" s="115"/>
      <c r="G13" s="18"/>
      <c r="H13" s="37"/>
      <c r="I13" s="141">
        <f>I15+I31+I36+I52+I64+I76+I85+I90+I112+I117+I126+I130+I140+I144+I153+I162+I173+I135+I157+I169+I177</f>
        <v>42359.7</v>
      </c>
      <c r="J13" s="141">
        <f>J15+J31+J36+J52+J64+J76+J85+J90+J112+J117+J126+J130+J140+J144+J153+J162+J173+J135+J157+J169+J177</f>
        <v>38663.599999999999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37"/>
      <c r="I14" s="141"/>
      <c r="J14" s="141"/>
    </row>
    <row r="15" spans="1:13" ht="39" customHeight="1" x14ac:dyDescent="0.25">
      <c r="A15" s="18" t="s">
        <v>6</v>
      </c>
      <c r="B15" s="113" t="s">
        <v>71</v>
      </c>
      <c r="C15" s="113"/>
      <c r="D15" s="113"/>
      <c r="E15" s="113"/>
      <c r="F15" s="113"/>
      <c r="G15" s="27" t="s">
        <v>75</v>
      </c>
      <c r="H15" s="38"/>
      <c r="I15" s="141">
        <f>I16+I20+I26</f>
        <v>1400</v>
      </c>
      <c r="J15" s="141">
        <f>J16+J20+J26</f>
        <v>1300</v>
      </c>
    </row>
    <row r="16" spans="1:13" ht="27.75" customHeight="1" x14ac:dyDescent="0.25">
      <c r="A16" s="18"/>
      <c r="B16" s="110" t="s">
        <v>305</v>
      </c>
      <c r="C16" s="110"/>
      <c r="D16" s="110"/>
      <c r="E16" s="110"/>
      <c r="F16" s="110"/>
      <c r="G16" s="32" t="s">
        <v>76</v>
      </c>
      <c r="H16" s="39"/>
      <c r="I16" s="141">
        <f t="shared" ref="I16:J18" si="0">I17</f>
        <v>50</v>
      </c>
      <c r="J16" s="141">
        <f t="shared" si="0"/>
        <v>50</v>
      </c>
    </row>
    <row r="17" spans="1:10" ht="37.5" customHeight="1" x14ac:dyDescent="0.25">
      <c r="A17" s="18"/>
      <c r="B17" s="109" t="s">
        <v>72</v>
      </c>
      <c r="C17" s="109"/>
      <c r="D17" s="109"/>
      <c r="E17" s="109"/>
      <c r="F17" s="109"/>
      <c r="G17" s="33" t="s">
        <v>77</v>
      </c>
      <c r="H17" s="38"/>
      <c r="I17" s="142">
        <f t="shared" si="0"/>
        <v>50</v>
      </c>
      <c r="J17" s="142">
        <f t="shared" si="0"/>
        <v>50</v>
      </c>
    </row>
    <row r="18" spans="1:10" ht="25.5" customHeight="1" x14ac:dyDescent="0.25">
      <c r="A18" s="18"/>
      <c r="B18" s="109" t="s">
        <v>73</v>
      </c>
      <c r="C18" s="109"/>
      <c r="D18" s="109"/>
      <c r="E18" s="109"/>
      <c r="F18" s="109"/>
      <c r="G18" s="28" t="s">
        <v>78</v>
      </c>
      <c r="H18" s="38"/>
      <c r="I18" s="142">
        <f t="shared" si="0"/>
        <v>50</v>
      </c>
      <c r="J18" s="142">
        <f t="shared" si="0"/>
        <v>50</v>
      </c>
    </row>
    <row r="19" spans="1:10" ht="46.5" customHeight="1" x14ac:dyDescent="0.25">
      <c r="A19" s="18"/>
      <c r="B19" s="109" t="s">
        <v>74</v>
      </c>
      <c r="C19" s="109"/>
      <c r="D19" s="109"/>
      <c r="E19" s="109"/>
      <c r="F19" s="109"/>
      <c r="G19" s="30" t="s">
        <v>78</v>
      </c>
      <c r="H19" s="40">
        <v>240</v>
      </c>
      <c r="I19" s="142">
        <v>50</v>
      </c>
      <c r="J19" s="142">
        <v>50</v>
      </c>
    </row>
    <row r="20" spans="1:10" ht="29.25" customHeight="1" x14ac:dyDescent="0.25">
      <c r="A20" s="18"/>
      <c r="B20" s="110" t="s">
        <v>306</v>
      </c>
      <c r="C20" s="110"/>
      <c r="D20" s="110"/>
      <c r="E20" s="110"/>
      <c r="F20" s="110"/>
      <c r="G20" s="34" t="s">
        <v>81</v>
      </c>
      <c r="H20" s="38"/>
      <c r="I20" s="141">
        <f>I21</f>
        <v>350</v>
      </c>
      <c r="J20" s="141">
        <f>J21</f>
        <v>250</v>
      </c>
    </row>
    <row r="21" spans="1:10" ht="21.75" customHeight="1" x14ac:dyDescent="0.25">
      <c r="A21" s="18"/>
      <c r="B21" s="109" t="s">
        <v>79</v>
      </c>
      <c r="C21" s="109"/>
      <c r="D21" s="109"/>
      <c r="E21" s="109"/>
      <c r="F21" s="109"/>
      <c r="G21" s="33" t="s">
        <v>82</v>
      </c>
      <c r="H21" s="38"/>
      <c r="I21" s="142">
        <f>I23+I25</f>
        <v>350</v>
      </c>
      <c r="J21" s="142">
        <f>J23+J25</f>
        <v>250</v>
      </c>
    </row>
    <row r="22" spans="1:10" ht="24" customHeight="1" x14ac:dyDescent="0.25">
      <c r="A22" s="18"/>
      <c r="B22" s="109" t="s">
        <v>73</v>
      </c>
      <c r="C22" s="109"/>
      <c r="D22" s="109"/>
      <c r="E22" s="109"/>
      <c r="F22" s="109"/>
      <c r="G22" s="28" t="s">
        <v>83</v>
      </c>
      <c r="H22" s="38"/>
      <c r="I22" s="142">
        <f>I23</f>
        <v>300</v>
      </c>
      <c r="J22" s="142">
        <f>J23</f>
        <v>200</v>
      </c>
    </row>
    <row r="23" spans="1:10" ht="38.25" customHeight="1" x14ac:dyDescent="0.25">
      <c r="A23" s="18"/>
      <c r="B23" s="109" t="s">
        <v>74</v>
      </c>
      <c r="C23" s="109"/>
      <c r="D23" s="109"/>
      <c r="E23" s="109"/>
      <c r="F23" s="109"/>
      <c r="G23" s="28" t="s">
        <v>83</v>
      </c>
      <c r="H23" s="40">
        <v>240</v>
      </c>
      <c r="I23" s="142">
        <v>300</v>
      </c>
      <c r="J23" s="142">
        <v>200</v>
      </c>
    </row>
    <row r="24" spans="1:10" ht="56.25" customHeight="1" x14ac:dyDescent="0.25">
      <c r="A24" s="18"/>
      <c r="B24" s="109" t="s">
        <v>80</v>
      </c>
      <c r="C24" s="109"/>
      <c r="D24" s="109"/>
      <c r="E24" s="109"/>
      <c r="F24" s="109"/>
      <c r="G24" s="28" t="s">
        <v>84</v>
      </c>
      <c r="H24" s="40"/>
      <c r="I24" s="142">
        <f>I25</f>
        <v>50</v>
      </c>
      <c r="J24" s="142">
        <f>J25</f>
        <v>50</v>
      </c>
    </row>
    <row r="25" spans="1:10" ht="32.25" customHeight="1" x14ac:dyDescent="0.25">
      <c r="A25" s="18"/>
      <c r="B25" s="109" t="s">
        <v>74</v>
      </c>
      <c r="C25" s="109"/>
      <c r="D25" s="109"/>
      <c r="E25" s="109"/>
      <c r="F25" s="109"/>
      <c r="G25" s="30" t="s">
        <v>84</v>
      </c>
      <c r="H25" s="40">
        <v>240</v>
      </c>
      <c r="I25" s="142">
        <v>50</v>
      </c>
      <c r="J25" s="142">
        <v>50</v>
      </c>
    </row>
    <row r="26" spans="1:10" ht="54.75" customHeight="1" x14ac:dyDescent="0.25">
      <c r="A26" s="18"/>
      <c r="B26" s="114" t="s">
        <v>307</v>
      </c>
      <c r="C26" s="114"/>
      <c r="D26" s="114"/>
      <c r="E26" s="114"/>
      <c r="F26" s="114"/>
      <c r="G26" s="35" t="s">
        <v>86</v>
      </c>
      <c r="H26" s="41"/>
      <c r="I26" s="141">
        <f>I27</f>
        <v>1000</v>
      </c>
      <c r="J26" s="141">
        <f>J27</f>
        <v>1000</v>
      </c>
    </row>
    <row r="27" spans="1:10" ht="36.75" customHeight="1" x14ac:dyDescent="0.25">
      <c r="A27" s="18"/>
      <c r="B27" s="112" t="s">
        <v>79</v>
      </c>
      <c r="C27" s="112"/>
      <c r="D27" s="112"/>
      <c r="E27" s="112"/>
      <c r="F27" s="112"/>
      <c r="G27" s="33" t="s">
        <v>87</v>
      </c>
      <c r="H27" s="42"/>
      <c r="I27" s="142">
        <f>I28</f>
        <v>1000</v>
      </c>
      <c r="J27" s="142">
        <f>J28</f>
        <v>1000</v>
      </c>
    </row>
    <row r="28" spans="1:10" ht="42" customHeight="1" x14ac:dyDescent="0.25">
      <c r="A28" s="18"/>
      <c r="B28" s="112" t="s">
        <v>73</v>
      </c>
      <c r="C28" s="112"/>
      <c r="D28" s="112"/>
      <c r="E28" s="112"/>
      <c r="F28" s="112"/>
      <c r="G28" s="28" t="s">
        <v>88</v>
      </c>
      <c r="H28" s="42"/>
      <c r="I28" s="142">
        <f>I29+I30</f>
        <v>1000</v>
      </c>
      <c r="J28" s="142">
        <f>J29+J30</f>
        <v>1000</v>
      </c>
    </row>
    <row r="29" spans="1:10" ht="36.75" customHeight="1" x14ac:dyDescent="0.25">
      <c r="A29" s="18"/>
      <c r="B29" s="112" t="s">
        <v>74</v>
      </c>
      <c r="C29" s="112"/>
      <c r="D29" s="112"/>
      <c r="E29" s="112"/>
      <c r="F29" s="112"/>
      <c r="G29" s="30" t="s">
        <v>88</v>
      </c>
      <c r="H29" s="41">
        <v>240</v>
      </c>
      <c r="I29" s="142">
        <v>890</v>
      </c>
      <c r="J29" s="142">
        <v>890</v>
      </c>
    </row>
    <row r="30" spans="1:10" ht="27" customHeight="1" x14ac:dyDescent="0.25">
      <c r="A30" s="18"/>
      <c r="B30" s="112" t="s">
        <v>85</v>
      </c>
      <c r="C30" s="112"/>
      <c r="D30" s="112"/>
      <c r="E30" s="112"/>
      <c r="F30" s="112"/>
      <c r="G30" s="30" t="s">
        <v>88</v>
      </c>
      <c r="H30" s="41">
        <v>850</v>
      </c>
      <c r="I30" s="142">
        <v>110</v>
      </c>
      <c r="J30" s="142">
        <v>110</v>
      </c>
    </row>
    <row r="31" spans="1:10" ht="36" customHeight="1" x14ac:dyDescent="0.25">
      <c r="A31" s="18" t="s">
        <v>17</v>
      </c>
      <c r="B31" s="113" t="s">
        <v>89</v>
      </c>
      <c r="C31" s="113"/>
      <c r="D31" s="113"/>
      <c r="E31" s="113"/>
      <c r="F31" s="113"/>
      <c r="G31" s="27" t="s">
        <v>92</v>
      </c>
      <c r="H31" s="42"/>
      <c r="I31" s="141">
        <f t="shared" ref="I31:J33" si="1">I32</f>
        <v>80</v>
      </c>
      <c r="J31" s="141">
        <f t="shared" si="1"/>
        <v>10</v>
      </c>
    </row>
    <row r="32" spans="1:10" ht="39" customHeight="1" x14ac:dyDescent="0.25">
      <c r="A32" s="18"/>
      <c r="B32" s="112" t="s">
        <v>90</v>
      </c>
      <c r="C32" s="112"/>
      <c r="D32" s="112"/>
      <c r="E32" s="112"/>
      <c r="F32" s="112"/>
      <c r="G32" s="28" t="s">
        <v>93</v>
      </c>
      <c r="H32" s="42"/>
      <c r="I32" s="142">
        <f t="shared" si="1"/>
        <v>80</v>
      </c>
      <c r="J32" s="142">
        <f t="shared" si="1"/>
        <v>10</v>
      </c>
    </row>
    <row r="33" spans="1:10" ht="48.75" customHeight="1" x14ac:dyDescent="0.25">
      <c r="A33" s="18"/>
      <c r="B33" s="112" t="s">
        <v>91</v>
      </c>
      <c r="C33" s="112"/>
      <c r="D33" s="112"/>
      <c r="E33" s="112"/>
      <c r="F33" s="112"/>
      <c r="G33" s="30" t="s">
        <v>94</v>
      </c>
      <c r="H33" s="42"/>
      <c r="I33" s="142">
        <f t="shared" si="1"/>
        <v>80</v>
      </c>
      <c r="J33" s="142">
        <f t="shared" si="1"/>
        <v>10</v>
      </c>
    </row>
    <row r="34" spans="1:10" ht="34.15" customHeight="1" x14ac:dyDescent="0.25">
      <c r="A34" s="18"/>
      <c r="B34" s="112" t="s">
        <v>74</v>
      </c>
      <c r="C34" s="112"/>
      <c r="D34" s="112"/>
      <c r="E34" s="112"/>
      <c r="F34" s="112"/>
      <c r="G34" s="30" t="s">
        <v>94</v>
      </c>
      <c r="H34" s="41">
        <v>240</v>
      </c>
      <c r="I34" s="142">
        <v>80</v>
      </c>
      <c r="J34" s="142">
        <v>10</v>
      </c>
    </row>
    <row r="35" spans="1:10" ht="31.5" customHeight="1" x14ac:dyDescent="0.25">
      <c r="A35" s="86">
        <v>1</v>
      </c>
      <c r="B35" s="101">
        <v>2</v>
      </c>
      <c r="C35" s="101"/>
      <c r="D35" s="101"/>
      <c r="E35" s="101"/>
      <c r="F35" s="101"/>
      <c r="G35" s="143">
        <v>3</v>
      </c>
      <c r="H35" s="144">
        <v>4</v>
      </c>
      <c r="I35" s="145">
        <v>5</v>
      </c>
      <c r="J35" s="145">
        <v>6</v>
      </c>
    </row>
    <row r="36" spans="1:10" ht="27.75" customHeight="1" x14ac:dyDescent="0.25">
      <c r="A36" s="18" t="s">
        <v>22</v>
      </c>
      <c r="B36" s="118" t="s">
        <v>95</v>
      </c>
      <c r="C36" s="118"/>
      <c r="D36" s="118"/>
      <c r="E36" s="118"/>
      <c r="F36" s="118"/>
      <c r="G36" s="27" t="s">
        <v>106</v>
      </c>
      <c r="H36" s="41"/>
      <c r="I36" s="141">
        <f>I37+I42+I48</f>
        <v>205</v>
      </c>
      <c r="J36" s="141">
        <f>J37+J42+J48</f>
        <v>205</v>
      </c>
    </row>
    <row r="37" spans="1:10" ht="60.75" customHeight="1" x14ac:dyDescent="0.25">
      <c r="A37" s="18"/>
      <c r="B37" s="111" t="s">
        <v>308</v>
      </c>
      <c r="C37" s="111"/>
      <c r="D37" s="111"/>
      <c r="E37" s="111"/>
      <c r="F37" s="111"/>
      <c r="G37" s="28" t="s">
        <v>103</v>
      </c>
      <c r="H37" s="41"/>
      <c r="I37" s="142">
        <f>I38</f>
        <v>30</v>
      </c>
      <c r="J37" s="142">
        <f>J38</f>
        <v>30</v>
      </c>
    </row>
    <row r="38" spans="1:10" ht="27.75" customHeight="1" x14ac:dyDescent="0.25">
      <c r="A38" s="18"/>
      <c r="B38" s="104" t="s">
        <v>96</v>
      </c>
      <c r="C38" s="104"/>
      <c r="D38" s="104"/>
      <c r="E38" s="104"/>
      <c r="F38" s="104"/>
      <c r="G38" s="28" t="s">
        <v>104</v>
      </c>
      <c r="H38" s="41"/>
      <c r="I38" s="142">
        <f>I39</f>
        <v>30</v>
      </c>
      <c r="J38" s="142">
        <f>J39</f>
        <v>30</v>
      </c>
    </row>
    <row r="39" spans="1:10" ht="27.75" customHeight="1" x14ac:dyDescent="0.25">
      <c r="A39" s="18"/>
      <c r="B39" s="104" t="s">
        <v>97</v>
      </c>
      <c r="C39" s="104"/>
      <c r="D39" s="104"/>
      <c r="E39" s="104"/>
      <c r="F39" s="104"/>
      <c r="G39" s="28" t="s">
        <v>105</v>
      </c>
      <c r="H39" s="41"/>
      <c r="I39" s="142">
        <f>I41</f>
        <v>30</v>
      </c>
      <c r="J39" s="142">
        <f>J41</f>
        <v>30</v>
      </c>
    </row>
    <row r="40" spans="1:10" ht="9" hidden="1" customHeight="1" x14ac:dyDescent="0.25">
      <c r="I40" s="146"/>
      <c r="J40" s="146"/>
    </row>
    <row r="41" spans="1:10" ht="31.5" customHeight="1" x14ac:dyDescent="0.25">
      <c r="A41" s="18"/>
      <c r="B41" s="104" t="s">
        <v>74</v>
      </c>
      <c r="C41" s="104"/>
      <c r="D41" s="104"/>
      <c r="E41" s="104"/>
      <c r="F41" s="104"/>
      <c r="G41" s="30" t="s">
        <v>105</v>
      </c>
      <c r="H41" s="41">
        <v>240</v>
      </c>
      <c r="I41" s="142">
        <v>30</v>
      </c>
      <c r="J41" s="142">
        <v>30</v>
      </c>
    </row>
    <row r="42" spans="1:10" ht="33.75" customHeight="1" x14ac:dyDescent="0.25">
      <c r="A42" s="18"/>
      <c r="B42" s="111" t="s">
        <v>309</v>
      </c>
      <c r="C42" s="111"/>
      <c r="D42" s="111"/>
      <c r="E42" s="111"/>
      <c r="F42" s="111"/>
      <c r="G42" s="33" t="s">
        <v>107</v>
      </c>
      <c r="H42" s="41"/>
      <c r="I42" s="142">
        <f>I43</f>
        <v>170</v>
      </c>
      <c r="J42" s="142">
        <f>J43</f>
        <v>170</v>
      </c>
    </row>
    <row r="43" spans="1:10" ht="48.6" customHeight="1" x14ac:dyDescent="0.25">
      <c r="A43" s="18"/>
      <c r="B43" s="104" t="s">
        <v>98</v>
      </c>
      <c r="C43" s="104"/>
      <c r="D43" s="104"/>
      <c r="E43" s="104"/>
      <c r="F43" s="104"/>
      <c r="G43" s="33" t="s">
        <v>108</v>
      </c>
      <c r="H43" s="41"/>
      <c r="I43" s="142">
        <f>I44+I46</f>
        <v>170</v>
      </c>
      <c r="J43" s="142">
        <f>J44+J46</f>
        <v>170</v>
      </c>
    </row>
    <row r="44" spans="1:10" ht="78" customHeight="1" x14ac:dyDescent="0.25">
      <c r="A44" s="18"/>
      <c r="B44" s="104" t="s">
        <v>99</v>
      </c>
      <c r="C44" s="104"/>
      <c r="D44" s="104"/>
      <c r="E44" s="104"/>
      <c r="F44" s="104"/>
      <c r="G44" s="28" t="s">
        <v>109</v>
      </c>
      <c r="H44" s="41"/>
      <c r="I44" s="142">
        <f>I45</f>
        <v>20</v>
      </c>
      <c r="J44" s="142">
        <f>J45</f>
        <v>20</v>
      </c>
    </row>
    <row r="45" spans="1:10" ht="37.15" customHeight="1" x14ac:dyDescent="0.25">
      <c r="A45" s="18"/>
      <c r="B45" s="104" t="s">
        <v>74</v>
      </c>
      <c r="C45" s="104"/>
      <c r="D45" s="104"/>
      <c r="E45" s="104"/>
      <c r="F45" s="104"/>
      <c r="G45" s="30" t="s">
        <v>109</v>
      </c>
      <c r="H45" s="41">
        <v>240</v>
      </c>
      <c r="I45" s="142">
        <v>20</v>
      </c>
      <c r="J45" s="142">
        <v>20</v>
      </c>
    </row>
    <row r="46" spans="1:10" ht="50.25" customHeight="1" x14ac:dyDescent="0.25">
      <c r="A46" s="18"/>
      <c r="B46" s="104" t="s">
        <v>100</v>
      </c>
      <c r="C46" s="104"/>
      <c r="D46" s="104"/>
      <c r="E46" s="104"/>
      <c r="F46" s="104"/>
      <c r="G46" s="28" t="s">
        <v>110</v>
      </c>
      <c r="H46" s="41"/>
      <c r="I46" s="142">
        <f>I47</f>
        <v>150</v>
      </c>
      <c r="J46" s="142">
        <f>J47</f>
        <v>150</v>
      </c>
    </row>
    <row r="47" spans="1:10" ht="39" customHeight="1" x14ac:dyDescent="0.25">
      <c r="A47" s="18"/>
      <c r="B47" s="104" t="s">
        <v>74</v>
      </c>
      <c r="C47" s="104"/>
      <c r="D47" s="104"/>
      <c r="E47" s="104"/>
      <c r="F47" s="104"/>
      <c r="G47" s="30" t="s">
        <v>110</v>
      </c>
      <c r="H47" s="41">
        <v>240</v>
      </c>
      <c r="I47" s="142">
        <v>150</v>
      </c>
      <c r="J47" s="142">
        <v>150</v>
      </c>
    </row>
    <row r="48" spans="1:10" ht="45.6" customHeight="1" x14ac:dyDescent="0.25">
      <c r="A48" s="18"/>
      <c r="B48" s="111" t="s">
        <v>310</v>
      </c>
      <c r="C48" s="111"/>
      <c r="D48" s="111"/>
      <c r="E48" s="111"/>
      <c r="F48" s="111"/>
      <c r="G48" s="33" t="s">
        <v>111</v>
      </c>
      <c r="H48" s="41"/>
      <c r="I48" s="142">
        <f t="shared" ref="I48:J50" si="2">I49</f>
        <v>5</v>
      </c>
      <c r="J48" s="142">
        <f t="shared" si="2"/>
        <v>5</v>
      </c>
    </row>
    <row r="49" spans="1:10" ht="36" customHeight="1" x14ac:dyDescent="0.25">
      <c r="A49" s="18"/>
      <c r="B49" s="104" t="s">
        <v>101</v>
      </c>
      <c r="C49" s="104"/>
      <c r="D49" s="104"/>
      <c r="E49" s="104"/>
      <c r="F49" s="104"/>
      <c r="G49" s="30" t="s">
        <v>112</v>
      </c>
      <c r="H49" s="41"/>
      <c r="I49" s="142">
        <f t="shared" si="2"/>
        <v>5</v>
      </c>
      <c r="J49" s="142">
        <f t="shared" si="2"/>
        <v>5</v>
      </c>
    </row>
    <row r="50" spans="1:10" ht="24" customHeight="1" x14ac:dyDescent="0.25">
      <c r="A50" s="18"/>
      <c r="B50" s="104" t="s">
        <v>102</v>
      </c>
      <c r="C50" s="104"/>
      <c r="D50" s="104"/>
      <c r="E50" s="104"/>
      <c r="F50" s="104"/>
      <c r="G50" s="30" t="s">
        <v>113</v>
      </c>
      <c r="H50" s="41"/>
      <c r="I50" s="142">
        <f t="shared" si="2"/>
        <v>5</v>
      </c>
      <c r="J50" s="142">
        <f t="shared" si="2"/>
        <v>5</v>
      </c>
    </row>
    <row r="51" spans="1:10" ht="39" customHeight="1" x14ac:dyDescent="0.25">
      <c r="A51" s="18"/>
      <c r="B51" s="104" t="s">
        <v>74</v>
      </c>
      <c r="C51" s="104"/>
      <c r="D51" s="104"/>
      <c r="E51" s="104"/>
      <c r="F51" s="104"/>
      <c r="G51" s="30" t="s">
        <v>113</v>
      </c>
      <c r="H51" s="41">
        <v>240</v>
      </c>
      <c r="I51" s="142">
        <v>5</v>
      </c>
      <c r="J51" s="142">
        <v>5</v>
      </c>
    </row>
    <row r="52" spans="1:10" ht="56.45" customHeight="1" x14ac:dyDescent="0.25">
      <c r="A52" s="18" t="s">
        <v>28</v>
      </c>
      <c r="B52" s="118" t="s">
        <v>114</v>
      </c>
      <c r="C52" s="118"/>
      <c r="D52" s="118"/>
      <c r="E52" s="118"/>
      <c r="F52" s="118"/>
      <c r="G52" s="32" t="s">
        <v>119</v>
      </c>
      <c r="H52" s="41"/>
      <c r="I52" s="141">
        <f>I53+I57</f>
        <v>7540.8</v>
      </c>
      <c r="J52" s="141">
        <f>J53+J57</f>
        <v>8025</v>
      </c>
    </row>
    <row r="53" spans="1:10" ht="66" customHeight="1" x14ac:dyDescent="0.25">
      <c r="A53" s="18"/>
      <c r="B53" s="111" t="s">
        <v>311</v>
      </c>
      <c r="C53" s="111"/>
      <c r="D53" s="111"/>
      <c r="E53" s="111"/>
      <c r="F53" s="111"/>
      <c r="G53" s="35" t="s">
        <v>120</v>
      </c>
      <c r="H53" s="41"/>
      <c r="I53" s="142">
        <f t="shared" ref="I53:J55" si="3">I54</f>
        <v>500</v>
      </c>
      <c r="J53" s="142">
        <f t="shared" si="3"/>
        <v>500</v>
      </c>
    </row>
    <row r="54" spans="1:10" ht="45.75" customHeight="1" x14ac:dyDescent="0.25">
      <c r="A54" s="18"/>
      <c r="B54" s="104" t="s">
        <v>115</v>
      </c>
      <c r="C54" s="104"/>
      <c r="D54" s="104"/>
      <c r="E54" s="104"/>
      <c r="F54" s="104"/>
      <c r="G54" s="28" t="s">
        <v>121</v>
      </c>
      <c r="H54" s="41"/>
      <c r="I54" s="142">
        <f t="shared" si="3"/>
        <v>500</v>
      </c>
      <c r="J54" s="142">
        <f t="shared" si="3"/>
        <v>500</v>
      </c>
    </row>
    <row r="55" spans="1:10" ht="33.75" customHeight="1" x14ac:dyDescent="0.25">
      <c r="A55" s="18"/>
      <c r="B55" s="104" t="s">
        <v>116</v>
      </c>
      <c r="C55" s="104"/>
      <c r="D55" s="104"/>
      <c r="E55" s="104"/>
      <c r="F55" s="104"/>
      <c r="G55" s="30" t="s">
        <v>122</v>
      </c>
      <c r="H55" s="41"/>
      <c r="I55" s="142">
        <f t="shared" si="3"/>
        <v>500</v>
      </c>
      <c r="J55" s="142">
        <f t="shared" si="3"/>
        <v>500</v>
      </c>
    </row>
    <row r="56" spans="1:10" ht="52.5" customHeight="1" x14ac:dyDescent="0.25">
      <c r="A56" s="18"/>
      <c r="B56" s="104" t="s">
        <v>74</v>
      </c>
      <c r="C56" s="104"/>
      <c r="D56" s="104"/>
      <c r="E56" s="104"/>
      <c r="F56" s="104"/>
      <c r="G56" s="30" t="s">
        <v>122</v>
      </c>
      <c r="H56" s="41">
        <v>240</v>
      </c>
      <c r="I56" s="142">
        <v>500</v>
      </c>
      <c r="J56" s="142">
        <v>500</v>
      </c>
    </row>
    <row r="57" spans="1:10" ht="62.45" customHeight="1" x14ac:dyDescent="0.25">
      <c r="A57" s="18"/>
      <c r="B57" s="111" t="s">
        <v>312</v>
      </c>
      <c r="C57" s="111"/>
      <c r="D57" s="111"/>
      <c r="E57" s="111"/>
      <c r="F57" s="111"/>
      <c r="G57" s="33" t="s">
        <v>123</v>
      </c>
      <c r="H57" s="41"/>
      <c r="I57" s="142">
        <f>I58</f>
        <v>7040.8</v>
      </c>
      <c r="J57" s="142">
        <f>J58</f>
        <v>7525</v>
      </c>
    </row>
    <row r="58" spans="1:10" ht="55.5" customHeight="1" x14ac:dyDescent="0.25">
      <c r="A58" s="18"/>
      <c r="B58" s="104" t="s">
        <v>117</v>
      </c>
      <c r="C58" s="104"/>
      <c r="D58" s="104"/>
      <c r="E58" s="104"/>
      <c r="F58" s="104"/>
      <c r="G58" s="28" t="s">
        <v>124</v>
      </c>
      <c r="H58" s="41"/>
      <c r="I58" s="142">
        <f>I59+I62</f>
        <v>7040.8</v>
      </c>
      <c r="J58" s="142">
        <f>J59+J62</f>
        <v>7525</v>
      </c>
    </row>
    <row r="59" spans="1:10" ht="22.9" customHeight="1" x14ac:dyDescent="0.25">
      <c r="A59" s="18"/>
      <c r="B59" s="104" t="s">
        <v>118</v>
      </c>
      <c r="C59" s="104"/>
      <c r="D59" s="104"/>
      <c r="E59" s="104"/>
      <c r="F59" s="104"/>
      <c r="G59" s="30" t="s">
        <v>125</v>
      </c>
      <c r="H59" s="41"/>
      <c r="I59" s="142">
        <f>I60</f>
        <v>7040.8</v>
      </c>
      <c r="J59" s="142">
        <f>J60</f>
        <v>7525</v>
      </c>
    </row>
    <row r="60" spans="1:10" ht="31.9" customHeight="1" x14ac:dyDescent="0.25">
      <c r="A60" s="18"/>
      <c r="B60" s="104" t="s">
        <v>74</v>
      </c>
      <c r="C60" s="104"/>
      <c r="D60" s="104"/>
      <c r="E60" s="104"/>
      <c r="F60" s="104"/>
      <c r="G60" s="30" t="s">
        <v>125</v>
      </c>
      <c r="H60" s="41">
        <v>240</v>
      </c>
      <c r="I60" s="142">
        <v>7040.8</v>
      </c>
      <c r="J60" s="142">
        <v>7525</v>
      </c>
    </row>
    <row r="61" spans="1:10" ht="31.9" customHeight="1" x14ac:dyDescent="0.25">
      <c r="A61" s="86">
        <v>1</v>
      </c>
      <c r="B61" s="133">
        <v>2</v>
      </c>
      <c r="C61" s="134"/>
      <c r="D61" s="134"/>
      <c r="E61" s="134"/>
      <c r="F61" s="147"/>
      <c r="G61" s="143">
        <v>3</v>
      </c>
      <c r="H61" s="144">
        <v>4</v>
      </c>
      <c r="I61" s="145">
        <v>5</v>
      </c>
      <c r="J61" s="145">
        <v>6</v>
      </c>
    </row>
    <row r="62" spans="1:10" ht="68.25" customHeight="1" x14ac:dyDescent="0.25">
      <c r="A62" s="18"/>
      <c r="B62" s="119" t="s">
        <v>347</v>
      </c>
      <c r="C62" s="119"/>
      <c r="D62" s="119"/>
      <c r="E62" s="119"/>
      <c r="F62" s="119"/>
      <c r="G62" s="80" t="s">
        <v>349</v>
      </c>
      <c r="H62" s="20"/>
      <c r="I62" s="142">
        <f>I63</f>
        <v>0</v>
      </c>
      <c r="J62" s="142">
        <f>J63</f>
        <v>0</v>
      </c>
    </row>
    <row r="63" spans="1:10" ht="66.75" customHeight="1" x14ac:dyDescent="0.25">
      <c r="A63" s="18"/>
      <c r="B63" s="104" t="s">
        <v>348</v>
      </c>
      <c r="C63" s="104"/>
      <c r="D63" s="104"/>
      <c r="E63" s="104"/>
      <c r="F63" s="104"/>
      <c r="G63" s="80" t="s">
        <v>349</v>
      </c>
      <c r="H63" s="20">
        <v>240</v>
      </c>
      <c r="I63" s="142">
        <v>0</v>
      </c>
      <c r="J63" s="142">
        <v>0</v>
      </c>
    </row>
    <row r="64" spans="1:10" ht="34.5" customHeight="1" x14ac:dyDescent="0.25">
      <c r="A64" s="18" t="s">
        <v>37</v>
      </c>
      <c r="B64" s="118" t="s">
        <v>126</v>
      </c>
      <c r="C64" s="118"/>
      <c r="D64" s="118"/>
      <c r="E64" s="118"/>
      <c r="F64" s="118"/>
      <c r="G64" s="27" t="s">
        <v>130</v>
      </c>
      <c r="H64" s="41"/>
      <c r="I64" s="141">
        <f>I65</f>
        <v>708.5</v>
      </c>
      <c r="J64" s="141">
        <f>J65</f>
        <v>915.8</v>
      </c>
    </row>
    <row r="65" spans="1:10" ht="58.9" customHeight="1" x14ac:dyDescent="0.25">
      <c r="A65" s="18"/>
      <c r="B65" s="104" t="s">
        <v>127</v>
      </c>
      <c r="C65" s="104"/>
      <c r="D65" s="104"/>
      <c r="E65" s="104"/>
      <c r="F65" s="104"/>
      <c r="G65" s="30" t="s">
        <v>131</v>
      </c>
      <c r="H65" s="41"/>
      <c r="I65" s="142">
        <f>I66+I72+I74+I68+I70</f>
        <v>708.5</v>
      </c>
      <c r="J65" s="142">
        <f>J66+J72+J74+J68+J70</f>
        <v>915.8</v>
      </c>
    </row>
    <row r="66" spans="1:10" ht="21" customHeight="1" x14ac:dyDescent="0.25">
      <c r="A66" s="18"/>
      <c r="B66" s="104" t="s">
        <v>128</v>
      </c>
      <c r="C66" s="104"/>
      <c r="D66" s="104"/>
      <c r="E66" s="104"/>
      <c r="F66" s="104"/>
      <c r="G66" s="30" t="s">
        <v>132</v>
      </c>
      <c r="H66" s="41"/>
      <c r="I66" s="142">
        <f>I67</f>
        <v>421.3</v>
      </c>
      <c r="J66" s="142">
        <f>J67</f>
        <v>330</v>
      </c>
    </row>
    <row r="67" spans="1:10" ht="39.75" customHeight="1" x14ac:dyDescent="0.25">
      <c r="A67" s="18"/>
      <c r="B67" s="104" t="s">
        <v>74</v>
      </c>
      <c r="C67" s="104"/>
      <c r="D67" s="104"/>
      <c r="E67" s="104"/>
      <c r="F67" s="104"/>
      <c r="G67" s="30" t="s">
        <v>132</v>
      </c>
      <c r="H67" s="41">
        <v>240</v>
      </c>
      <c r="I67" s="142">
        <v>421.3</v>
      </c>
      <c r="J67" s="142">
        <v>330</v>
      </c>
    </row>
    <row r="68" spans="1:10" ht="27.75" customHeight="1" x14ac:dyDescent="0.25">
      <c r="A68" s="18"/>
      <c r="B68" s="120" t="s">
        <v>337</v>
      </c>
      <c r="C68" s="120"/>
      <c r="D68" s="120"/>
      <c r="E68" s="120"/>
      <c r="F68" s="120"/>
      <c r="G68" s="30" t="s">
        <v>338</v>
      </c>
      <c r="H68" s="41"/>
      <c r="I68" s="142">
        <f>I69</f>
        <v>30</v>
      </c>
      <c r="J68" s="142">
        <f>J69</f>
        <v>30</v>
      </c>
    </row>
    <row r="69" spans="1:10" ht="27.75" customHeight="1" x14ac:dyDescent="0.25">
      <c r="A69" s="18"/>
      <c r="B69" s="104" t="s">
        <v>74</v>
      </c>
      <c r="C69" s="104"/>
      <c r="D69" s="104"/>
      <c r="E69" s="104"/>
      <c r="F69" s="104"/>
      <c r="G69" s="30" t="s">
        <v>338</v>
      </c>
      <c r="H69" s="41">
        <v>240</v>
      </c>
      <c r="I69" s="142">
        <v>30</v>
      </c>
      <c r="J69" s="142">
        <v>30</v>
      </c>
    </row>
    <row r="70" spans="1:10" ht="36" customHeight="1" x14ac:dyDescent="0.25">
      <c r="A70" s="18"/>
      <c r="B70" s="104" t="s">
        <v>340</v>
      </c>
      <c r="C70" s="104"/>
      <c r="D70" s="104"/>
      <c r="E70" s="104"/>
      <c r="F70" s="104"/>
      <c r="G70" s="30" t="s">
        <v>339</v>
      </c>
      <c r="H70" s="41"/>
      <c r="I70" s="142">
        <f>I71</f>
        <v>50</v>
      </c>
      <c r="J70" s="142">
        <f>J71</f>
        <v>130</v>
      </c>
    </row>
    <row r="71" spans="1:10" ht="27.75" customHeight="1" x14ac:dyDescent="0.25">
      <c r="A71" s="18"/>
      <c r="B71" s="104" t="s">
        <v>74</v>
      </c>
      <c r="C71" s="104"/>
      <c r="D71" s="104"/>
      <c r="E71" s="104"/>
      <c r="F71" s="104"/>
      <c r="G71" s="30" t="s">
        <v>339</v>
      </c>
      <c r="H71" s="41">
        <v>240</v>
      </c>
      <c r="I71" s="142">
        <v>50</v>
      </c>
      <c r="J71" s="142">
        <v>130</v>
      </c>
    </row>
    <row r="72" spans="1:10" ht="30" customHeight="1" x14ac:dyDescent="0.25">
      <c r="A72" s="18"/>
      <c r="B72" s="104" t="s">
        <v>129</v>
      </c>
      <c r="C72" s="104"/>
      <c r="D72" s="104"/>
      <c r="E72" s="104"/>
      <c r="F72" s="104"/>
      <c r="G72" s="30" t="s">
        <v>133</v>
      </c>
      <c r="H72" s="41"/>
      <c r="I72" s="142">
        <f>I73</f>
        <v>207.2</v>
      </c>
      <c r="J72" s="142">
        <f>J73</f>
        <v>425.8</v>
      </c>
    </row>
    <row r="73" spans="1:10" ht="34.5" customHeight="1" x14ac:dyDescent="0.25">
      <c r="A73" s="18"/>
      <c r="B73" s="104" t="s">
        <v>74</v>
      </c>
      <c r="C73" s="104"/>
      <c r="D73" s="104"/>
      <c r="E73" s="104"/>
      <c r="F73" s="104"/>
      <c r="G73" s="30" t="s">
        <v>133</v>
      </c>
      <c r="H73" s="41">
        <v>240</v>
      </c>
      <c r="I73" s="142">
        <v>207.2</v>
      </c>
      <c r="J73" s="142">
        <v>425.8</v>
      </c>
    </row>
    <row r="74" spans="1:10" ht="95.25" customHeight="1" x14ac:dyDescent="0.25">
      <c r="A74" s="18"/>
      <c r="B74" s="104" t="s">
        <v>300</v>
      </c>
      <c r="C74" s="104"/>
      <c r="D74" s="104"/>
      <c r="E74" s="104"/>
      <c r="F74" s="104"/>
      <c r="G74" s="20" t="s">
        <v>299</v>
      </c>
      <c r="H74" s="41"/>
      <c r="I74" s="142">
        <f>I75</f>
        <v>0</v>
      </c>
      <c r="J74" s="142">
        <f>J75</f>
        <v>0</v>
      </c>
    </row>
    <row r="75" spans="1:10" ht="27" customHeight="1" x14ac:dyDescent="0.25">
      <c r="A75" s="18"/>
      <c r="B75" s="104" t="s">
        <v>74</v>
      </c>
      <c r="C75" s="104"/>
      <c r="D75" s="104"/>
      <c r="E75" s="104"/>
      <c r="F75" s="104"/>
      <c r="G75" s="20" t="s">
        <v>299</v>
      </c>
      <c r="H75" s="41">
        <v>240</v>
      </c>
      <c r="I75" s="142">
        <v>0</v>
      </c>
      <c r="J75" s="142">
        <v>0</v>
      </c>
    </row>
    <row r="76" spans="1:10" ht="49.5" customHeight="1" x14ac:dyDescent="0.25">
      <c r="A76" s="18" t="s">
        <v>44</v>
      </c>
      <c r="B76" s="125" t="s">
        <v>134</v>
      </c>
      <c r="C76" s="125"/>
      <c r="D76" s="125"/>
      <c r="E76" s="125"/>
      <c r="F76" s="125"/>
      <c r="G76" s="32" t="s">
        <v>136</v>
      </c>
      <c r="H76" s="41"/>
      <c r="I76" s="141">
        <f>I77+I83</f>
        <v>4940.3999999999996</v>
      </c>
      <c r="J76" s="141">
        <f>J77+J83</f>
        <v>500</v>
      </c>
    </row>
    <row r="77" spans="1:10" ht="46.5" customHeight="1" x14ac:dyDescent="0.25">
      <c r="A77" s="18"/>
      <c r="B77" s="124" t="s">
        <v>135</v>
      </c>
      <c r="C77" s="124"/>
      <c r="D77" s="124"/>
      <c r="E77" s="124"/>
      <c r="F77" s="124"/>
      <c r="G77" s="30" t="s">
        <v>137</v>
      </c>
      <c r="H77" s="41"/>
      <c r="I77" s="142">
        <f>I80+I78</f>
        <v>4940.3999999999996</v>
      </c>
      <c r="J77" s="142">
        <f>J80+J78</f>
        <v>500</v>
      </c>
    </row>
    <row r="78" spans="1:10" ht="31.5" customHeight="1" x14ac:dyDescent="0.25">
      <c r="A78" s="18"/>
      <c r="B78" s="124" t="s">
        <v>341</v>
      </c>
      <c r="C78" s="124"/>
      <c r="D78" s="124"/>
      <c r="E78" s="124"/>
      <c r="F78" s="124"/>
      <c r="G78" s="30" t="s">
        <v>342</v>
      </c>
      <c r="H78" s="41"/>
      <c r="I78" s="142">
        <f>I79</f>
        <v>150</v>
      </c>
      <c r="J78" s="142">
        <f>J79</f>
        <v>150</v>
      </c>
    </row>
    <row r="79" spans="1:10" ht="30" customHeight="1" x14ac:dyDescent="0.25">
      <c r="A79" s="18"/>
      <c r="B79" s="124" t="s">
        <v>74</v>
      </c>
      <c r="C79" s="124"/>
      <c r="D79" s="124"/>
      <c r="E79" s="124"/>
      <c r="F79" s="124"/>
      <c r="G79" s="30" t="s">
        <v>342</v>
      </c>
      <c r="H79" s="41">
        <v>240</v>
      </c>
      <c r="I79" s="142">
        <v>150</v>
      </c>
      <c r="J79" s="142">
        <v>150</v>
      </c>
    </row>
    <row r="80" spans="1:10" ht="33" customHeight="1" x14ac:dyDescent="0.25">
      <c r="A80" s="18"/>
      <c r="B80" s="112" t="s">
        <v>324</v>
      </c>
      <c r="C80" s="112"/>
      <c r="D80" s="112"/>
      <c r="E80" s="112"/>
      <c r="F80" s="112"/>
      <c r="G80" s="52" t="s">
        <v>325</v>
      </c>
      <c r="H80" s="41"/>
      <c r="I80" s="142">
        <f>I81+I82</f>
        <v>4790.3999999999996</v>
      </c>
      <c r="J80" s="142">
        <f>J81+J82</f>
        <v>350</v>
      </c>
    </row>
    <row r="81" spans="1:10" ht="33.75" customHeight="1" x14ac:dyDescent="0.25">
      <c r="A81" s="18"/>
      <c r="B81" s="112" t="s">
        <v>74</v>
      </c>
      <c r="C81" s="112"/>
      <c r="D81" s="112"/>
      <c r="E81" s="112"/>
      <c r="F81" s="112"/>
      <c r="G81" s="52" t="s">
        <v>325</v>
      </c>
      <c r="H81" s="41">
        <v>240</v>
      </c>
      <c r="I81" s="142">
        <v>490.4</v>
      </c>
      <c r="J81" s="142">
        <v>350</v>
      </c>
    </row>
    <row r="82" spans="1:10" ht="44.25" customHeight="1" x14ac:dyDescent="0.25">
      <c r="A82" s="18"/>
      <c r="B82" s="112" t="s">
        <v>355</v>
      </c>
      <c r="C82" s="112"/>
      <c r="D82" s="112"/>
      <c r="E82" s="112"/>
      <c r="F82" s="112"/>
      <c r="G82" s="52" t="s">
        <v>325</v>
      </c>
      <c r="H82" s="41">
        <v>410</v>
      </c>
      <c r="I82" s="142">
        <v>4300</v>
      </c>
      <c r="J82" s="142">
        <v>0</v>
      </c>
    </row>
    <row r="83" spans="1:10" ht="44.25" customHeight="1" x14ac:dyDescent="0.25">
      <c r="A83" s="18"/>
      <c r="B83" s="112" t="s">
        <v>328</v>
      </c>
      <c r="C83" s="112"/>
      <c r="D83" s="112"/>
      <c r="E83" s="112"/>
      <c r="F83" s="112"/>
      <c r="G83" s="52" t="s">
        <v>333</v>
      </c>
      <c r="H83" s="41"/>
      <c r="I83" s="142">
        <f>I84</f>
        <v>0</v>
      </c>
      <c r="J83" s="142">
        <f>J84</f>
        <v>0</v>
      </c>
    </row>
    <row r="84" spans="1:10" ht="36" customHeight="1" x14ac:dyDescent="0.25">
      <c r="A84" s="18"/>
      <c r="B84" s="112" t="s">
        <v>74</v>
      </c>
      <c r="C84" s="112"/>
      <c r="D84" s="112"/>
      <c r="E84" s="112"/>
      <c r="F84" s="112"/>
      <c r="G84" s="52" t="s">
        <v>333</v>
      </c>
      <c r="H84" s="41">
        <v>240</v>
      </c>
      <c r="I84" s="142">
        <v>0</v>
      </c>
      <c r="J84" s="142">
        <v>0</v>
      </c>
    </row>
    <row r="85" spans="1:10" ht="27.75" customHeight="1" x14ac:dyDescent="0.25">
      <c r="A85" s="18" t="s">
        <v>48</v>
      </c>
      <c r="B85" s="121" t="s">
        <v>138</v>
      </c>
      <c r="C85" s="121"/>
      <c r="D85" s="121"/>
      <c r="E85" s="121"/>
      <c r="F85" s="121"/>
      <c r="G85" s="27" t="s">
        <v>141</v>
      </c>
      <c r="H85" s="41"/>
      <c r="I85" s="141">
        <f t="shared" ref="I85:J87" si="4">I86</f>
        <v>150</v>
      </c>
      <c r="J85" s="141">
        <f t="shared" si="4"/>
        <v>50</v>
      </c>
    </row>
    <row r="86" spans="1:10" ht="30.75" customHeight="1" x14ac:dyDescent="0.25">
      <c r="A86" s="18"/>
      <c r="B86" s="112" t="s">
        <v>139</v>
      </c>
      <c r="C86" s="112"/>
      <c r="D86" s="112"/>
      <c r="E86" s="112"/>
      <c r="F86" s="112"/>
      <c r="G86" s="30" t="s">
        <v>142</v>
      </c>
      <c r="H86" s="41"/>
      <c r="I86" s="142">
        <f t="shared" si="4"/>
        <v>150</v>
      </c>
      <c r="J86" s="142">
        <f t="shared" si="4"/>
        <v>50</v>
      </c>
    </row>
    <row r="87" spans="1:10" ht="27.75" customHeight="1" x14ac:dyDescent="0.25">
      <c r="A87" s="18"/>
      <c r="B87" s="112" t="s">
        <v>140</v>
      </c>
      <c r="C87" s="112"/>
      <c r="D87" s="112"/>
      <c r="E87" s="112"/>
      <c r="F87" s="112"/>
      <c r="G87" s="28" t="s">
        <v>143</v>
      </c>
      <c r="H87" s="41"/>
      <c r="I87" s="142">
        <f t="shared" si="4"/>
        <v>150</v>
      </c>
      <c r="J87" s="142">
        <f t="shared" si="4"/>
        <v>50</v>
      </c>
    </row>
    <row r="88" spans="1:10" ht="30.75" customHeight="1" x14ac:dyDescent="0.25">
      <c r="A88" s="18"/>
      <c r="B88" s="112" t="s">
        <v>74</v>
      </c>
      <c r="C88" s="112"/>
      <c r="D88" s="112"/>
      <c r="E88" s="112"/>
      <c r="F88" s="112"/>
      <c r="G88" s="30" t="s">
        <v>143</v>
      </c>
      <c r="H88" s="41">
        <v>240</v>
      </c>
      <c r="I88" s="142">
        <v>150</v>
      </c>
      <c r="J88" s="142">
        <v>50</v>
      </c>
    </row>
    <row r="89" spans="1:10" ht="27.75" customHeight="1" x14ac:dyDescent="0.25">
      <c r="A89" s="86">
        <v>1</v>
      </c>
      <c r="B89" s="101">
        <v>2</v>
      </c>
      <c r="C89" s="101"/>
      <c r="D89" s="101"/>
      <c r="E89" s="101"/>
      <c r="F89" s="101"/>
      <c r="G89" s="143">
        <v>3</v>
      </c>
      <c r="H89" s="144">
        <v>4</v>
      </c>
      <c r="I89" s="145">
        <v>5</v>
      </c>
      <c r="J89" s="145">
        <v>6</v>
      </c>
    </row>
    <row r="90" spans="1:10" ht="50.45" customHeight="1" x14ac:dyDescent="0.25">
      <c r="A90" s="18" t="s">
        <v>51</v>
      </c>
      <c r="B90" s="118" t="s">
        <v>144</v>
      </c>
      <c r="C90" s="118"/>
      <c r="D90" s="118"/>
      <c r="E90" s="118"/>
      <c r="F90" s="118"/>
      <c r="G90" s="32" t="s">
        <v>149</v>
      </c>
      <c r="H90" s="56"/>
      <c r="I90" s="148">
        <f>I91+I100+I108</f>
        <v>11434.3</v>
      </c>
      <c r="J90" s="148">
        <f>J91+J100+J108</f>
        <v>11429.3</v>
      </c>
    </row>
    <row r="91" spans="1:10" ht="57.75" customHeight="1" x14ac:dyDescent="0.25">
      <c r="A91" s="18"/>
      <c r="B91" s="122" t="s">
        <v>313</v>
      </c>
      <c r="C91" s="122"/>
      <c r="D91" s="122"/>
      <c r="E91" s="122"/>
      <c r="F91" s="122"/>
      <c r="G91" s="36" t="s">
        <v>150</v>
      </c>
      <c r="H91" s="42"/>
      <c r="I91" s="141">
        <f>I92</f>
        <v>8714.2999999999993</v>
      </c>
      <c r="J91" s="141">
        <f>J92</f>
        <v>8709.2999999999993</v>
      </c>
    </row>
    <row r="92" spans="1:10" ht="57" customHeight="1" x14ac:dyDescent="0.25">
      <c r="A92" s="18"/>
      <c r="B92" s="123" t="s">
        <v>145</v>
      </c>
      <c r="C92" s="123"/>
      <c r="D92" s="123"/>
      <c r="E92" s="123"/>
      <c r="F92" s="123"/>
      <c r="G92" s="30" t="s">
        <v>151</v>
      </c>
      <c r="H92" s="41"/>
      <c r="I92" s="142">
        <f>I93+I97</f>
        <v>8714.2999999999993</v>
      </c>
      <c r="J92" s="142">
        <f>J93+J97</f>
        <v>8709.2999999999993</v>
      </c>
    </row>
    <row r="93" spans="1:10" ht="41.25" customHeight="1" x14ac:dyDescent="0.25">
      <c r="A93" s="18"/>
      <c r="B93" s="104" t="s">
        <v>146</v>
      </c>
      <c r="C93" s="104"/>
      <c r="D93" s="104"/>
      <c r="E93" s="104"/>
      <c r="F93" s="104"/>
      <c r="G93" s="30" t="s">
        <v>152</v>
      </c>
      <c r="H93" s="41"/>
      <c r="I93" s="142">
        <f>I94+I95+I96</f>
        <v>8514.2999999999993</v>
      </c>
      <c r="J93" s="142">
        <f>J94+J95+J96</f>
        <v>8509.2999999999993</v>
      </c>
    </row>
    <row r="94" spans="1:10" ht="30.75" customHeight="1" x14ac:dyDescent="0.25">
      <c r="A94" s="18"/>
      <c r="B94" s="104" t="s">
        <v>147</v>
      </c>
      <c r="C94" s="104"/>
      <c r="D94" s="104"/>
      <c r="E94" s="104"/>
      <c r="F94" s="104"/>
      <c r="G94" s="30" t="s">
        <v>152</v>
      </c>
      <c r="H94" s="41">
        <v>110</v>
      </c>
      <c r="I94" s="142">
        <v>7607</v>
      </c>
      <c r="J94" s="142">
        <v>7607</v>
      </c>
    </row>
    <row r="95" spans="1:10" ht="29.25" customHeight="1" x14ac:dyDescent="0.25">
      <c r="A95" s="18"/>
      <c r="B95" s="104" t="s">
        <v>74</v>
      </c>
      <c r="C95" s="104"/>
      <c r="D95" s="104"/>
      <c r="E95" s="104"/>
      <c r="F95" s="104"/>
      <c r="G95" s="30" t="s">
        <v>152</v>
      </c>
      <c r="H95" s="41">
        <v>240</v>
      </c>
      <c r="I95" s="142">
        <v>902.3</v>
      </c>
      <c r="J95" s="142">
        <v>897.3</v>
      </c>
    </row>
    <row r="96" spans="1:10" ht="31.5" customHeight="1" x14ac:dyDescent="0.25">
      <c r="A96" s="18"/>
      <c r="B96" s="104" t="s">
        <v>85</v>
      </c>
      <c r="C96" s="104"/>
      <c r="D96" s="104"/>
      <c r="E96" s="104"/>
      <c r="F96" s="104"/>
      <c r="G96" s="30" t="s">
        <v>152</v>
      </c>
      <c r="H96" s="41">
        <v>850</v>
      </c>
      <c r="I96" s="142">
        <v>5</v>
      </c>
      <c r="J96" s="142">
        <v>5</v>
      </c>
    </row>
    <row r="97" spans="1:10" ht="43.5" customHeight="1" x14ac:dyDescent="0.25">
      <c r="A97" s="18"/>
      <c r="B97" s="104" t="s">
        <v>148</v>
      </c>
      <c r="C97" s="104"/>
      <c r="D97" s="104"/>
      <c r="E97" s="104"/>
      <c r="F97" s="104"/>
      <c r="G97" s="30" t="s">
        <v>153</v>
      </c>
      <c r="H97" s="41"/>
      <c r="I97" s="142">
        <f>I98</f>
        <v>200</v>
      </c>
      <c r="J97" s="142">
        <f>J98</f>
        <v>200</v>
      </c>
    </row>
    <row r="98" spans="1:10" ht="39" customHeight="1" x14ac:dyDescent="0.25">
      <c r="A98" s="47"/>
      <c r="B98" s="104" t="s">
        <v>74</v>
      </c>
      <c r="C98" s="104"/>
      <c r="D98" s="104"/>
      <c r="E98" s="104"/>
      <c r="F98" s="104"/>
      <c r="G98" s="30" t="s">
        <v>153</v>
      </c>
      <c r="H98" s="41">
        <v>240</v>
      </c>
      <c r="I98" s="142">
        <v>200</v>
      </c>
      <c r="J98" s="142">
        <v>200</v>
      </c>
    </row>
    <row r="99" spans="1:10" ht="0.75" customHeight="1" x14ac:dyDescent="0.25">
      <c r="I99" s="146"/>
      <c r="J99" s="146"/>
    </row>
    <row r="100" spans="1:10" ht="49.5" customHeight="1" x14ac:dyDescent="0.25">
      <c r="A100" s="18"/>
      <c r="B100" s="111" t="s">
        <v>314</v>
      </c>
      <c r="C100" s="111"/>
      <c r="D100" s="111"/>
      <c r="E100" s="111"/>
      <c r="F100" s="111"/>
      <c r="G100" s="36" t="s">
        <v>155</v>
      </c>
      <c r="H100" s="42"/>
      <c r="I100" s="141">
        <f>I101</f>
        <v>2670</v>
      </c>
      <c r="J100" s="141">
        <f>J101</f>
        <v>2670</v>
      </c>
    </row>
    <row r="101" spans="1:10" ht="53.25" customHeight="1" x14ac:dyDescent="0.25">
      <c r="A101" s="18"/>
      <c r="B101" s="104" t="s">
        <v>154</v>
      </c>
      <c r="C101" s="104"/>
      <c r="D101" s="104"/>
      <c r="E101" s="104"/>
      <c r="F101" s="104"/>
      <c r="G101" s="30" t="s">
        <v>156</v>
      </c>
      <c r="H101" s="41"/>
      <c r="I101" s="142">
        <f>I102+I106</f>
        <v>2670</v>
      </c>
      <c r="J101" s="142">
        <f>J102+J106</f>
        <v>2670</v>
      </c>
    </row>
    <row r="102" spans="1:10" ht="38.25" customHeight="1" x14ac:dyDescent="0.25">
      <c r="A102" s="18"/>
      <c r="B102" s="104" t="s">
        <v>146</v>
      </c>
      <c r="C102" s="104"/>
      <c r="D102" s="104"/>
      <c r="E102" s="104"/>
      <c r="F102" s="104"/>
      <c r="G102" s="30" t="s">
        <v>157</v>
      </c>
      <c r="H102" s="41"/>
      <c r="I102" s="142">
        <f>I103+I104+I105</f>
        <v>2591</v>
      </c>
      <c r="J102" s="142">
        <f>J103+J104+J105</f>
        <v>2591</v>
      </c>
    </row>
    <row r="103" spans="1:10" ht="36" customHeight="1" x14ac:dyDescent="0.25">
      <c r="A103" s="18"/>
      <c r="B103" s="104" t="s">
        <v>147</v>
      </c>
      <c r="C103" s="104"/>
      <c r="D103" s="104"/>
      <c r="E103" s="104"/>
      <c r="F103" s="104"/>
      <c r="G103" s="30" t="s">
        <v>157</v>
      </c>
      <c r="H103" s="41">
        <v>110</v>
      </c>
      <c r="I103" s="142">
        <v>2536</v>
      </c>
      <c r="J103" s="142">
        <v>2536</v>
      </c>
    </row>
    <row r="104" spans="1:10" ht="32.25" customHeight="1" x14ac:dyDescent="0.25">
      <c r="A104" s="18"/>
      <c r="B104" s="104" t="s">
        <v>74</v>
      </c>
      <c r="C104" s="104"/>
      <c r="D104" s="104"/>
      <c r="E104" s="104"/>
      <c r="F104" s="104"/>
      <c r="G104" s="30" t="s">
        <v>157</v>
      </c>
      <c r="H104" s="41">
        <v>240</v>
      </c>
      <c r="I104" s="142">
        <v>50</v>
      </c>
      <c r="J104" s="142">
        <v>50</v>
      </c>
    </row>
    <row r="105" spans="1:10" ht="27.75" customHeight="1" x14ac:dyDescent="0.25">
      <c r="A105" s="18"/>
      <c r="B105" s="104" t="s">
        <v>85</v>
      </c>
      <c r="C105" s="104"/>
      <c r="D105" s="104"/>
      <c r="E105" s="104"/>
      <c r="F105" s="104"/>
      <c r="G105" s="30" t="s">
        <v>157</v>
      </c>
      <c r="H105" s="41">
        <v>850</v>
      </c>
      <c r="I105" s="142">
        <v>5</v>
      </c>
      <c r="J105" s="142">
        <v>5</v>
      </c>
    </row>
    <row r="106" spans="1:10" ht="33" customHeight="1" x14ac:dyDescent="0.25">
      <c r="A106" s="18"/>
      <c r="B106" s="104" t="s">
        <v>148</v>
      </c>
      <c r="C106" s="104"/>
      <c r="D106" s="104"/>
      <c r="E106" s="104"/>
      <c r="F106" s="104"/>
      <c r="G106" s="30" t="s">
        <v>158</v>
      </c>
      <c r="H106" s="41"/>
      <c r="I106" s="142">
        <f>I107</f>
        <v>79</v>
      </c>
      <c r="J106" s="142">
        <f>J107</f>
        <v>79</v>
      </c>
    </row>
    <row r="107" spans="1:10" ht="35.25" customHeight="1" x14ac:dyDescent="0.25">
      <c r="A107" s="18"/>
      <c r="B107" s="104" t="s">
        <v>74</v>
      </c>
      <c r="C107" s="104"/>
      <c r="D107" s="104"/>
      <c r="E107" s="104"/>
      <c r="F107" s="104"/>
      <c r="G107" s="30" t="s">
        <v>158</v>
      </c>
      <c r="H107" s="41">
        <v>240</v>
      </c>
      <c r="I107" s="142">
        <v>79</v>
      </c>
      <c r="J107" s="142">
        <v>79</v>
      </c>
    </row>
    <row r="108" spans="1:10" ht="74.25" customHeight="1" x14ac:dyDescent="0.25">
      <c r="A108" s="18"/>
      <c r="B108" s="114" t="s">
        <v>315</v>
      </c>
      <c r="C108" s="114"/>
      <c r="D108" s="114"/>
      <c r="E108" s="114"/>
      <c r="F108" s="114"/>
      <c r="G108" s="36" t="s">
        <v>161</v>
      </c>
      <c r="H108" s="42"/>
      <c r="I108" s="141">
        <f t="shared" ref="I108:J110" si="5">I109</f>
        <v>50</v>
      </c>
      <c r="J108" s="141">
        <f t="shared" si="5"/>
        <v>50</v>
      </c>
    </row>
    <row r="109" spans="1:10" ht="37.5" customHeight="1" x14ac:dyDescent="0.25">
      <c r="A109" s="18"/>
      <c r="B109" s="112" t="s">
        <v>159</v>
      </c>
      <c r="C109" s="112"/>
      <c r="D109" s="112"/>
      <c r="E109" s="112"/>
      <c r="F109" s="112"/>
      <c r="G109" s="30" t="s">
        <v>162</v>
      </c>
      <c r="H109" s="41"/>
      <c r="I109" s="142">
        <f t="shared" si="5"/>
        <v>50</v>
      </c>
      <c r="J109" s="142">
        <f t="shared" si="5"/>
        <v>50</v>
      </c>
    </row>
    <row r="110" spans="1:10" ht="38.25" customHeight="1" x14ac:dyDescent="0.25">
      <c r="A110" s="18"/>
      <c r="B110" s="112" t="s">
        <v>160</v>
      </c>
      <c r="C110" s="112"/>
      <c r="D110" s="112"/>
      <c r="E110" s="112"/>
      <c r="F110" s="112"/>
      <c r="G110" s="30" t="s">
        <v>163</v>
      </c>
      <c r="H110" s="41"/>
      <c r="I110" s="142">
        <f t="shared" si="5"/>
        <v>50</v>
      </c>
      <c r="J110" s="142">
        <f t="shared" si="5"/>
        <v>50</v>
      </c>
    </row>
    <row r="111" spans="1:10" ht="42" customHeight="1" x14ac:dyDescent="0.25">
      <c r="A111" s="18"/>
      <c r="B111" s="124" t="s">
        <v>74</v>
      </c>
      <c r="C111" s="124"/>
      <c r="D111" s="124"/>
      <c r="E111" s="124"/>
      <c r="F111" s="124"/>
      <c r="G111" s="30" t="s">
        <v>163</v>
      </c>
      <c r="H111" s="41">
        <v>240</v>
      </c>
      <c r="I111" s="142">
        <v>50</v>
      </c>
      <c r="J111" s="142">
        <v>50</v>
      </c>
    </row>
    <row r="112" spans="1:10" ht="62.25" customHeight="1" x14ac:dyDescent="0.25">
      <c r="A112" s="18" t="s">
        <v>165</v>
      </c>
      <c r="B112" s="125" t="s">
        <v>164</v>
      </c>
      <c r="C112" s="125"/>
      <c r="D112" s="125"/>
      <c r="E112" s="125"/>
      <c r="F112" s="125"/>
      <c r="G112" s="27" t="s">
        <v>168</v>
      </c>
      <c r="H112" s="41"/>
      <c r="I112" s="141">
        <f>I113</f>
        <v>10</v>
      </c>
      <c r="J112" s="141">
        <f>J113</f>
        <v>10</v>
      </c>
    </row>
    <row r="113" spans="1:10" ht="48.75" customHeight="1" x14ac:dyDescent="0.25">
      <c r="A113" s="18"/>
      <c r="B113" s="124" t="s">
        <v>166</v>
      </c>
      <c r="C113" s="124"/>
      <c r="D113" s="124"/>
      <c r="E113" s="124"/>
      <c r="F113" s="124"/>
      <c r="G113" s="28" t="s">
        <v>169</v>
      </c>
      <c r="H113" s="41"/>
      <c r="I113" s="142">
        <f>I114</f>
        <v>10</v>
      </c>
      <c r="J113" s="142">
        <f>J114</f>
        <v>10</v>
      </c>
    </row>
    <row r="114" spans="1:10" ht="61.5" customHeight="1" x14ac:dyDescent="0.25">
      <c r="A114" s="18"/>
      <c r="B114" s="124" t="s">
        <v>167</v>
      </c>
      <c r="C114" s="124"/>
      <c r="D114" s="124"/>
      <c r="E114" s="124"/>
      <c r="F114" s="124"/>
      <c r="G114" s="30" t="s">
        <v>170</v>
      </c>
      <c r="H114" s="41"/>
      <c r="I114" s="142">
        <f>I116</f>
        <v>10</v>
      </c>
      <c r="J114" s="142">
        <f>J116</f>
        <v>10</v>
      </c>
    </row>
    <row r="115" spans="1:10" ht="33.75" customHeight="1" x14ac:dyDescent="0.25">
      <c r="A115" s="86">
        <v>1</v>
      </c>
      <c r="B115" s="101">
        <v>2</v>
      </c>
      <c r="C115" s="101"/>
      <c r="D115" s="101"/>
      <c r="E115" s="101"/>
      <c r="F115" s="101"/>
      <c r="G115" s="143">
        <v>3</v>
      </c>
      <c r="H115" s="144">
        <v>4</v>
      </c>
      <c r="I115" s="145">
        <v>5</v>
      </c>
      <c r="J115" s="145">
        <v>6</v>
      </c>
    </row>
    <row r="116" spans="1:10" ht="40.9" customHeight="1" x14ac:dyDescent="0.25">
      <c r="A116" s="18"/>
      <c r="B116" s="112" t="s">
        <v>74</v>
      </c>
      <c r="C116" s="112"/>
      <c r="D116" s="112"/>
      <c r="E116" s="112"/>
      <c r="F116" s="112"/>
      <c r="G116" s="30" t="s">
        <v>170</v>
      </c>
      <c r="H116" s="41">
        <v>240</v>
      </c>
      <c r="I116" s="142">
        <v>10</v>
      </c>
      <c r="J116" s="142">
        <v>10</v>
      </c>
    </row>
    <row r="117" spans="1:10" ht="41.25" customHeight="1" x14ac:dyDescent="0.25">
      <c r="A117" s="18" t="s">
        <v>171</v>
      </c>
      <c r="B117" s="118" t="s">
        <v>172</v>
      </c>
      <c r="C117" s="118"/>
      <c r="D117" s="118"/>
      <c r="E117" s="118"/>
      <c r="F117" s="118"/>
      <c r="G117" s="32" t="s">
        <v>175</v>
      </c>
      <c r="H117" s="41"/>
      <c r="I117" s="141">
        <f>I118+I123</f>
        <v>757</v>
      </c>
      <c r="J117" s="141">
        <f>J118+J123</f>
        <v>757</v>
      </c>
    </row>
    <row r="118" spans="1:10" ht="74.25" customHeight="1" x14ac:dyDescent="0.25">
      <c r="A118" s="18"/>
      <c r="B118" s="104" t="s">
        <v>174</v>
      </c>
      <c r="C118" s="104"/>
      <c r="D118" s="104"/>
      <c r="E118" s="104"/>
      <c r="F118" s="104"/>
      <c r="G118" s="35" t="s">
        <v>176</v>
      </c>
      <c r="H118" s="41"/>
      <c r="I118" s="142">
        <f>I119+I121</f>
        <v>407</v>
      </c>
      <c r="J118" s="142">
        <f>J119+J121</f>
        <v>407</v>
      </c>
    </row>
    <row r="119" spans="1:10" ht="85.5" customHeight="1" x14ac:dyDescent="0.25">
      <c r="A119" s="18"/>
      <c r="B119" s="104" t="s">
        <v>99</v>
      </c>
      <c r="C119" s="104"/>
      <c r="D119" s="104"/>
      <c r="E119" s="104"/>
      <c r="F119" s="104"/>
      <c r="G119" s="30" t="s">
        <v>177</v>
      </c>
      <c r="H119" s="41"/>
      <c r="I119" s="142">
        <f>I120</f>
        <v>215</v>
      </c>
      <c r="J119" s="142">
        <f>J120</f>
        <v>215</v>
      </c>
    </row>
    <row r="120" spans="1:10" ht="106.5" customHeight="1" x14ac:dyDescent="0.25">
      <c r="A120" s="18"/>
      <c r="B120" s="104" t="s">
        <v>336</v>
      </c>
      <c r="C120" s="104"/>
      <c r="D120" s="104"/>
      <c r="E120" s="104"/>
      <c r="F120" s="104"/>
      <c r="G120" s="30" t="s">
        <v>177</v>
      </c>
      <c r="H120" s="41">
        <v>630</v>
      </c>
      <c r="I120" s="142">
        <v>215</v>
      </c>
      <c r="J120" s="142">
        <v>215</v>
      </c>
    </row>
    <row r="121" spans="1:10" ht="71.25" customHeight="1" x14ac:dyDescent="0.25">
      <c r="A121" s="18"/>
      <c r="B121" s="104" t="s">
        <v>173</v>
      </c>
      <c r="C121" s="104"/>
      <c r="D121" s="104"/>
      <c r="E121" s="104"/>
      <c r="F121" s="104"/>
      <c r="G121" s="30" t="s">
        <v>178</v>
      </c>
      <c r="H121" s="41"/>
      <c r="I121" s="142">
        <f>I122</f>
        <v>192</v>
      </c>
      <c r="J121" s="142">
        <f>J122</f>
        <v>192</v>
      </c>
    </row>
    <row r="122" spans="1:10" ht="36.75" customHeight="1" x14ac:dyDescent="0.25">
      <c r="A122" s="18"/>
      <c r="B122" s="104" t="s">
        <v>74</v>
      </c>
      <c r="C122" s="104"/>
      <c r="D122" s="104"/>
      <c r="E122" s="104"/>
      <c r="F122" s="104"/>
      <c r="G122" s="30" t="s">
        <v>178</v>
      </c>
      <c r="H122" s="41">
        <v>240</v>
      </c>
      <c r="I122" s="142">
        <v>192</v>
      </c>
      <c r="J122" s="142">
        <v>192</v>
      </c>
    </row>
    <row r="123" spans="1:10" ht="33" customHeight="1" x14ac:dyDescent="0.25">
      <c r="A123" s="18"/>
      <c r="B123" s="104" t="s">
        <v>281</v>
      </c>
      <c r="C123" s="104"/>
      <c r="D123" s="104"/>
      <c r="E123" s="104"/>
      <c r="F123" s="104"/>
      <c r="G123" s="30" t="s">
        <v>279</v>
      </c>
      <c r="H123" s="41"/>
      <c r="I123" s="142">
        <f>I124</f>
        <v>350</v>
      </c>
      <c r="J123" s="142">
        <f>J124</f>
        <v>350</v>
      </c>
    </row>
    <row r="124" spans="1:10" ht="45.6" customHeight="1" x14ac:dyDescent="0.25">
      <c r="A124" s="18"/>
      <c r="B124" s="126" t="s">
        <v>282</v>
      </c>
      <c r="C124" s="126"/>
      <c r="D124" s="126"/>
      <c r="E124" s="126"/>
      <c r="F124" s="126"/>
      <c r="G124" s="30" t="s">
        <v>280</v>
      </c>
      <c r="H124" s="41"/>
      <c r="I124" s="142">
        <f>I125</f>
        <v>350</v>
      </c>
      <c r="J124" s="142">
        <f>J125</f>
        <v>350</v>
      </c>
    </row>
    <row r="125" spans="1:10" ht="33.75" customHeight="1" x14ac:dyDescent="0.25">
      <c r="A125" s="18"/>
      <c r="B125" s="104" t="str">
        <f>'Приложение 12'!$B$197</f>
        <v>Иные пенсии, социальные доплаты к пенсии</v>
      </c>
      <c r="C125" s="104"/>
      <c r="D125" s="104"/>
      <c r="E125" s="104"/>
      <c r="F125" s="104"/>
      <c r="G125" s="30" t="s">
        <v>280</v>
      </c>
      <c r="H125" s="41">
        <v>310</v>
      </c>
      <c r="I125" s="142">
        <v>350</v>
      </c>
      <c r="J125" s="142">
        <v>350</v>
      </c>
    </row>
    <row r="126" spans="1:10" ht="31.5" customHeight="1" x14ac:dyDescent="0.25">
      <c r="A126" s="18" t="s">
        <v>179</v>
      </c>
      <c r="B126" s="118" t="s">
        <v>180</v>
      </c>
      <c r="C126" s="118"/>
      <c r="D126" s="118"/>
      <c r="E126" s="118"/>
      <c r="F126" s="118"/>
      <c r="G126" s="32" t="s">
        <v>183</v>
      </c>
      <c r="H126" s="41"/>
      <c r="I126" s="141">
        <f t="shared" ref="I126:J128" si="6">I127</f>
        <v>300</v>
      </c>
      <c r="J126" s="141">
        <f t="shared" si="6"/>
        <v>300</v>
      </c>
    </row>
    <row r="127" spans="1:10" ht="41.25" customHeight="1" x14ac:dyDescent="0.25">
      <c r="A127" s="18"/>
      <c r="B127" s="104" t="s">
        <v>181</v>
      </c>
      <c r="C127" s="104"/>
      <c r="D127" s="104"/>
      <c r="E127" s="104"/>
      <c r="F127" s="104"/>
      <c r="G127" s="30" t="s">
        <v>184</v>
      </c>
      <c r="H127" s="41"/>
      <c r="I127" s="142">
        <f t="shared" si="6"/>
        <v>300</v>
      </c>
      <c r="J127" s="142">
        <f t="shared" si="6"/>
        <v>300</v>
      </c>
    </row>
    <row r="128" spans="1:10" ht="49.5" customHeight="1" x14ac:dyDescent="0.25">
      <c r="A128" s="18"/>
      <c r="B128" s="104" t="s">
        <v>182</v>
      </c>
      <c r="C128" s="104"/>
      <c r="D128" s="104"/>
      <c r="E128" s="104"/>
      <c r="F128" s="104"/>
      <c r="G128" s="30" t="s">
        <v>185</v>
      </c>
      <c r="H128" s="41"/>
      <c r="I128" s="142">
        <f t="shared" si="6"/>
        <v>300</v>
      </c>
      <c r="J128" s="142">
        <f t="shared" si="6"/>
        <v>300</v>
      </c>
    </row>
    <row r="129" spans="1:10" ht="41.25" customHeight="1" x14ac:dyDescent="0.25">
      <c r="A129" s="18"/>
      <c r="B129" s="104" t="s">
        <v>74</v>
      </c>
      <c r="C129" s="104"/>
      <c r="D129" s="104"/>
      <c r="E129" s="104"/>
      <c r="F129" s="104"/>
      <c r="G129" s="30" t="s">
        <v>185</v>
      </c>
      <c r="H129" s="41">
        <v>240</v>
      </c>
      <c r="I129" s="142">
        <v>300</v>
      </c>
      <c r="J129" s="142">
        <v>300</v>
      </c>
    </row>
    <row r="130" spans="1:10" ht="42" customHeight="1" x14ac:dyDescent="0.25">
      <c r="A130" s="18" t="s">
        <v>186</v>
      </c>
      <c r="B130" s="118" t="s">
        <v>188</v>
      </c>
      <c r="C130" s="118"/>
      <c r="D130" s="118"/>
      <c r="E130" s="118"/>
      <c r="F130" s="118"/>
      <c r="G130" s="32" t="s">
        <v>195</v>
      </c>
      <c r="H130" s="41"/>
      <c r="I130" s="141">
        <f t="shared" ref="I130:J132" si="7">I131</f>
        <v>75</v>
      </c>
      <c r="J130" s="141">
        <f t="shared" si="7"/>
        <v>75</v>
      </c>
    </row>
    <row r="131" spans="1:10" ht="65.25" customHeight="1" x14ac:dyDescent="0.25">
      <c r="A131" s="18"/>
      <c r="B131" s="104" t="s">
        <v>189</v>
      </c>
      <c r="C131" s="104"/>
      <c r="D131" s="104"/>
      <c r="E131" s="104"/>
      <c r="F131" s="104"/>
      <c r="G131" s="30" t="s">
        <v>196</v>
      </c>
      <c r="H131" s="41"/>
      <c r="I131" s="142">
        <f t="shared" si="7"/>
        <v>75</v>
      </c>
      <c r="J131" s="142">
        <f t="shared" si="7"/>
        <v>75</v>
      </c>
    </row>
    <row r="132" spans="1:10" ht="60.75" customHeight="1" x14ac:dyDescent="0.25">
      <c r="A132" s="18"/>
      <c r="B132" s="104" t="s">
        <v>190</v>
      </c>
      <c r="C132" s="104"/>
      <c r="D132" s="104"/>
      <c r="E132" s="104"/>
      <c r="F132" s="104"/>
      <c r="G132" s="30" t="s">
        <v>197</v>
      </c>
      <c r="H132" s="41"/>
      <c r="I132" s="142">
        <f t="shared" si="7"/>
        <v>75</v>
      </c>
      <c r="J132" s="142">
        <f t="shared" si="7"/>
        <v>75</v>
      </c>
    </row>
    <row r="133" spans="1:10" ht="45" customHeight="1" x14ac:dyDescent="0.25">
      <c r="A133" s="18"/>
      <c r="B133" s="104" t="s">
        <v>74</v>
      </c>
      <c r="C133" s="104"/>
      <c r="D133" s="104"/>
      <c r="E133" s="104"/>
      <c r="F133" s="104"/>
      <c r="G133" s="30" t="s">
        <v>197</v>
      </c>
      <c r="H133" s="41">
        <v>240</v>
      </c>
      <c r="I133" s="142">
        <v>75</v>
      </c>
      <c r="J133" s="142">
        <v>75</v>
      </c>
    </row>
    <row r="134" spans="1:10" ht="10.5" hidden="1" customHeight="1" x14ac:dyDescent="0.25">
      <c r="A134" s="18"/>
      <c r="B134" s="62"/>
      <c r="C134" s="62"/>
      <c r="D134" s="62"/>
      <c r="E134" s="62"/>
      <c r="F134" s="62"/>
      <c r="G134" s="30"/>
      <c r="H134" s="41"/>
      <c r="I134" s="142"/>
      <c r="J134" s="142"/>
    </row>
    <row r="135" spans="1:10" ht="61.5" customHeight="1" x14ac:dyDescent="0.25">
      <c r="A135" s="18" t="s">
        <v>187</v>
      </c>
      <c r="B135" s="118" t="s">
        <v>295</v>
      </c>
      <c r="C135" s="118"/>
      <c r="D135" s="118"/>
      <c r="E135" s="118"/>
      <c r="F135" s="118"/>
      <c r="G135" s="32" t="s">
        <v>296</v>
      </c>
      <c r="H135" s="41"/>
      <c r="I135" s="141">
        <f>I136</f>
        <v>0</v>
      </c>
      <c r="J135" s="141">
        <f>J136</f>
        <v>0</v>
      </c>
    </row>
    <row r="136" spans="1:10" ht="39.75" customHeight="1" x14ac:dyDescent="0.25">
      <c r="A136" s="18"/>
      <c r="B136" s="104" t="s">
        <v>292</v>
      </c>
      <c r="C136" s="104"/>
      <c r="D136" s="104"/>
      <c r="E136" s="104"/>
      <c r="F136" s="104"/>
      <c r="G136" s="30" t="s">
        <v>297</v>
      </c>
      <c r="H136" s="41"/>
      <c r="I136" s="142">
        <f>I138</f>
        <v>0</v>
      </c>
      <c r="J136" s="142">
        <f>J138</f>
        <v>0</v>
      </c>
    </row>
    <row r="137" spans="1:10" ht="35.25" customHeight="1" x14ac:dyDescent="0.25">
      <c r="A137" s="86">
        <v>1</v>
      </c>
      <c r="B137" s="101">
        <v>2</v>
      </c>
      <c r="C137" s="101"/>
      <c r="D137" s="101"/>
      <c r="E137" s="101"/>
      <c r="F137" s="101"/>
      <c r="G137" s="143">
        <v>3</v>
      </c>
      <c r="H137" s="144">
        <v>4</v>
      </c>
      <c r="I137" s="145">
        <v>5</v>
      </c>
      <c r="J137" s="145">
        <v>6</v>
      </c>
    </row>
    <row r="138" spans="1:10" ht="84" customHeight="1" x14ac:dyDescent="0.25">
      <c r="A138" s="18"/>
      <c r="B138" s="104" t="s">
        <v>294</v>
      </c>
      <c r="C138" s="104"/>
      <c r="D138" s="104"/>
      <c r="E138" s="104"/>
      <c r="F138" s="104"/>
      <c r="G138" s="20" t="s">
        <v>289</v>
      </c>
      <c r="H138" s="41"/>
      <c r="I138" s="142">
        <f>I139</f>
        <v>0</v>
      </c>
      <c r="J138" s="142">
        <f>J139</f>
        <v>0</v>
      </c>
    </row>
    <row r="139" spans="1:10" ht="39" customHeight="1" x14ac:dyDescent="0.25">
      <c r="A139" s="18"/>
      <c r="B139" s="104" t="s">
        <v>74</v>
      </c>
      <c r="C139" s="104"/>
      <c r="D139" s="104"/>
      <c r="E139" s="104"/>
      <c r="F139" s="104"/>
      <c r="G139" s="20" t="s">
        <v>289</v>
      </c>
      <c r="H139" s="41">
        <v>240</v>
      </c>
      <c r="I139" s="142">
        <v>0</v>
      </c>
      <c r="J139" s="142">
        <v>0</v>
      </c>
    </row>
    <row r="140" spans="1:10" ht="33" customHeight="1" x14ac:dyDescent="0.25">
      <c r="A140" s="18"/>
      <c r="B140" s="118" t="s">
        <v>191</v>
      </c>
      <c r="C140" s="118"/>
      <c r="D140" s="118"/>
      <c r="E140" s="118"/>
      <c r="F140" s="118"/>
      <c r="G140" s="32" t="s">
        <v>198</v>
      </c>
      <c r="H140" s="41"/>
      <c r="I140" s="141">
        <f t="shared" ref="I140:J142" si="8">I141</f>
        <v>1355</v>
      </c>
      <c r="J140" s="141">
        <f t="shared" si="8"/>
        <v>1355</v>
      </c>
    </row>
    <row r="141" spans="1:10" ht="40.9" customHeight="1" x14ac:dyDescent="0.25">
      <c r="A141" s="18"/>
      <c r="B141" s="127" t="s">
        <v>192</v>
      </c>
      <c r="C141" s="127"/>
      <c r="D141" s="127"/>
      <c r="E141" s="127"/>
      <c r="F141" s="127"/>
      <c r="G141" s="35" t="s">
        <v>199</v>
      </c>
      <c r="H141" s="41"/>
      <c r="I141" s="142">
        <f t="shared" si="8"/>
        <v>1355</v>
      </c>
      <c r="J141" s="142">
        <f t="shared" si="8"/>
        <v>1355</v>
      </c>
    </row>
    <row r="142" spans="1:10" ht="47.25" customHeight="1" x14ac:dyDescent="0.25">
      <c r="A142" s="18"/>
      <c r="B142" s="104" t="s">
        <v>193</v>
      </c>
      <c r="C142" s="104"/>
      <c r="D142" s="104"/>
      <c r="E142" s="104"/>
      <c r="F142" s="104"/>
      <c r="G142" s="30" t="s">
        <v>200</v>
      </c>
      <c r="H142" s="41"/>
      <c r="I142" s="142">
        <f t="shared" si="8"/>
        <v>1355</v>
      </c>
      <c r="J142" s="142">
        <f t="shared" si="8"/>
        <v>1355</v>
      </c>
    </row>
    <row r="143" spans="1:10" ht="51" customHeight="1" x14ac:dyDescent="0.25">
      <c r="A143" s="18"/>
      <c r="B143" s="104" t="s">
        <v>194</v>
      </c>
      <c r="C143" s="104"/>
      <c r="D143" s="104"/>
      <c r="E143" s="104"/>
      <c r="F143" s="104"/>
      <c r="G143" s="30" t="s">
        <v>200</v>
      </c>
      <c r="H143" s="41">
        <v>120</v>
      </c>
      <c r="I143" s="142">
        <v>1355</v>
      </c>
      <c r="J143" s="142">
        <v>1355</v>
      </c>
    </row>
    <row r="144" spans="1:10" ht="33" customHeight="1" x14ac:dyDescent="0.25">
      <c r="A144" s="18"/>
      <c r="B144" s="118" t="s">
        <v>201</v>
      </c>
      <c r="C144" s="118"/>
      <c r="D144" s="118"/>
      <c r="E144" s="118"/>
      <c r="F144" s="118"/>
      <c r="G144" s="32" t="s">
        <v>206</v>
      </c>
      <c r="H144" s="41"/>
      <c r="I144" s="141">
        <f>I145+I148</f>
        <v>9175.7000000000007</v>
      </c>
      <c r="J144" s="141">
        <f>J145+J148</f>
        <v>9196.7000000000007</v>
      </c>
    </row>
    <row r="145" spans="1:10" ht="58.5" customHeight="1" x14ac:dyDescent="0.25">
      <c r="A145" s="18"/>
      <c r="B145" s="127" t="s">
        <v>202</v>
      </c>
      <c r="C145" s="127"/>
      <c r="D145" s="127"/>
      <c r="E145" s="127"/>
      <c r="F145" s="127"/>
      <c r="G145" s="35" t="s">
        <v>207</v>
      </c>
      <c r="H145" s="41"/>
      <c r="I145" s="142">
        <f>I146</f>
        <v>8549</v>
      </c>
      <c r="J145" s="142">
        <f>J146</f>
        <v>8549</v>
      </c>
    </row>
    <row r="146" spans="1:10" ht="33" customHeight="1" x14ac:dyDescent="0.25">
      <c r="A146" s="18"/>
      <c r="B146" s="104" t="s">
        <v>193</v>
      </c>
      <c r="C146" s="104"/>
      <c r="D146" s="104"/>
      <c r="E146" s="104"/>
      <c r="F146" s="104"/>
      <c r="G146" s="30" t="s">
        <v>208</v>
      </c>
      <c r="H146" s="41"/>
      <c r="I146" s="142">
        <f>I147</f>
        <v>8549</v>
      </c>
      <c r="J146" s="142">
        <f>J147</f>
        <v>8549</v>
      </c>
    </row>
    <row r="147" spans="1:10" ht="45" customHeight="1" x14ac:dyDescent="0.25">
      <c r="A147" s="18"/>
      <c r="B147" s="104" t="s">
        <v>194</v>
      </c>
      <c r="C147" s="104"/>
      <c r="D147" s="104"/>
      <c r="E147" s="104"/>
      <c r="F147" s="104"/>
      <c r="G147" s="30" t="s">
        <v>208</v>
      </c>
      <c r="H147" s="41">
        <v>120</v>
      </c>
      <c r="I147" s="142">
        <v>8549</v>
      </c>
      <c r="J147" s="142">
        <v>8549</v>
      </c>
    </row>
    <row r="148" spans="1:10" ht="26.25" customHeight="1" x14ac:dyDescent="0.25">
      <c r="A148" s="18"/>
      <c r="B148" s="127" t="s">
        <v>203</v>
      </c>
      <c r="C148" s="127"/>
      <c r="D148" s="127"/>
      <c r="E148" s="127"/>
      <c r="F148" s="127"/>
      <c r="G148" s="35" t="s">
        <v>209</v>
      </c>
      <c r="H148" s="41"/>
      <c r="I148" s="142">
        <f>I149+I151</f>
        <v>626.70000000000005</v>
      </c>
      <c r="J148" s="142">
        <f>J149+J151</f>
        <v>647.70000000000005</v>
      </c>
    </row>
    <row r="149" spans="1:10" ht="52.5" customHeight="1" x14ac:dyDescent="0.25">
      <c r="A149" s="18"/>
      <c r="B149" s="104" t="s">
        <v>204</v>
      </c>
      <c r="C149" s="104"/>
      <c r="D149" s="104"/>
      <c r="E149" s="104"/>
      <c r="F149" s="104"/>
      <c r="G149" s="30" t="s">
        <v>210</v>
      </c>
      <c r="H149" s="41"/>
      <c r="I149" s="142">
        <f>I150</f>
        <v>619.1</v>
      </c>
      <c r="J149" s="142">
        <f>J150</f>
        <v>640.1</v>
      </c>
    </row>
    <row r="150" spans="1:10" ht="37.5" customHeight="1" x14ac:dyDescent="0.25">
      <c r="A150" s="18"/>
      <c r="B150" s="128" t="s">
        <v>194</v>
      </c>
      <c r="C150" s="128"/>
      <c r="D150" s="128"/>
      <c r="E150" s="128"/>
      <c r="F150" s="128"/>
      <c r="G150" s="30" t="s">
        <v>210</v>
      </c>
      <c r="H150" s="41">
        <v>120</v>
      </c>
      <c r="I150" s="142">
        <v>619.1</v>
      </c>
      <c r="J150" s="142">
        <v>640.1</v>
      </c>
    </row>
    <row r="151" spans="1:10" ht="57.6" customHeight="1" x14ac:dyDescent="0.25">
      <c r="A151" s="18"/>
      <c r="B151" s="128" t="s">
        <v>205</v>
      </c>
      <c r="C151" s="128"/>
      <c r="D151" s="128"/>
      <c r="E151" s="128"/>
      <c r="F151" s="128"/>
      <c r="G151" s="30" t="s">
        <v>211</v>
      </c>
      <c r="H151" s="41"/>
      <c r="I151" s="142">
        <f>I152</f>
        <v>7.6</v>
      </c>
      <c r="J151" s="142">
        <f>J152</f>
        <v>7.6</v>
      </c>
    </row>
    <row r="152" spans="1:10" ht="33" customHeight="1" x14ac:dyDescent="0.25">
      <c r="A152" s="18"/>
      <c r="B152" s="104" t="s">
        <v>74</v>
      </c>
      <c r="C152" s="104"/>
      <c r="D152" s="104"/>
      <c r="E152" s="104"/>
      <c r="F152" s="104"/>
      <c r="G152" s="30" t="s">
        <v>211</v>
      </c>
      <c r="H152" s="41">
        <v>240</v>
      </c>
      <c r="I152" s="142">
        <v>7.6</v>
      </c>
      <c r="J152" s="142">
        <v>7.6</v>
      </c>
    </row>
    <row r="153" spans="1:10" ht="39" customHeight="1" x14ac:dyDescent="0.25">
      <c r="A153" s="18"/>
      <c r="B153" s="118" t="s">
        <v>212</v>
      </c>
      <c r="C153" s="118"/>
      <c r="D153" s="118"/>
      <c r="E153" s="118"/>
      <c r="F153" s="118"/>
      <c r="G153" s="32" t="s">
        <v>216</v>
      </c>
      <c r="H153" s="41"/>
      <c r="I153" s="141">
        <f t="shared" ref="I153:J155" si="9">I154</f>
        <v>1844.6</v>
      </c>
      <c r="J153" s="141">
        <f t="shared" si="9"/>
        <v>1844.6</v>
      </c>
    </row>
    <row r="154" spans="1:10" ht="93.75" customHeight="1" x14ac:dyDescent="0.25">
      <c r="A154" s="18"/>
      <c r="B154" s="104" t="s">
        <v>213</v>
      </c>
      <c r="C154" s="104"/>
      <c r="D154" s="104"/>
      <c r="E154" s="104"/>
      <c r="F154" s="104"/>
      <c r="G154" s="35" t="s">
        <v>217</v>
      </c>
      <c r="H154" s="41"/>
      <c r="I154" s="142">
        <f t="shared" si="9"/>
        <v>1844.6</v>
      </c>
      <c r="J154" s="142">
        <f t="shared" si="9"/>
        <v>1844.6</v>
      </c>
    </row>
    <row r="155" spans="1:10" ht="165.75" customHeight="1" x14ac:dyDescent="0.25">
      <c r="A155" s="18"/>
      <c r="B155" s="104" t="s">
        <v>214</v>
      </c>
      <c r="C155" s="104"/>
      <c r="D155" s="104"/>
      <c r="E155" s="104"/>
      <c r="F155" s="104"/>
      <c r="G155" s="30" t="s">
        <v>218</v>
      </c>
      <c r="H155" s="41"/>
      <c r="I155" s="142">
        <f t="shared" si="9"/>
        <v>1844.6</v>
      </c>
      <c r="J155" s="142">
        <f t="shared" si="9"/>
        <v>1844.6</v>
      </c>
    </row>
    <row r="156" spans="1:10" ht="26.45" customHeight="1" x14ac:dyDescent="0.25">
      <c r="A156" s="18"/>
      <c r="B156" s="104" t="s">
        <v>215</v>
      </c>
      <c r="C156" s="104"/>
      <c r="D156" s="104"/>
      <c r="E156" s="104"/>
      <c r="F156" s="104"/>
      <c r="G156" s="30" t="s">
        <v>218</v>
      </c>
      <c r="H156" s="41">
        <v>540</v>
      </c>
      <c r="I156" s="142">
        <v>1844.6</v>
      </c>
      <c r="J156" s="142">
        <v>1844.6</v>
      </c>
    </row>
    <row r="157" spans="1:10" ht="36" customHeight="1" x14ac:dyDescent="0.25">
      <c r="A157" s="18"/>
      <c r="B157" s="118" t="s">
        <v>319</v>
      </c>
      <c r="C157" s="118"/>
      <c r="D157" s="118"/>
      <c r="E157" s="118"/>
      <c r="F157" s="118"/>
      <c r="G157" s="32" t="s">
        <v>320</v>
      </c>
      <c r="H157" s="41"/>
      <c r="I157" s="141">
        <f>I158</f>
        <v>0</v>
      </c>
      <c r="J157" s="141">
        <f>J158</f>
        <v>0</v>
      </c>
    </row>
    <row r="158" spans="1:10" ht="30.75" customHeight="1" x14ac:dyDescent="0.25">
      <c r="A158" s="18"/>
      <c r="B158" s="104" t="s">
        <v>322</v>
      </c>
      <c r="C158" s="104"/>
      <c r="D158" s="104"/>
      <c r="E158" s="104"/>
      <c r="F158" s="104"/>
      <c r="G158" s="52" t="s">
        <v>321</v>
      </c>
      <c r="H158" s="41"/>
      <c r="I158" s="142">
        <f>I160</f>
        <v>0</v>
      </c>
      <c r="J158" s="142">
        <f>J160</f>
        <v>0</v>
      </c>
    </row>
    <row r="159" spans="1:10" ht="24" customHeight="1" x14ac:dyDescent="0.25">
      <c r="A159" s="86">
        <v>1</v>
      </c>
      <c r="B159" s="101">
        <v>2</v>
      </c>
      <c r="C159" s="101"/>
      <c r="D159" s="101"/>
      <c r="E159" s="101"/>
      <c r="F159" s="101"/>
      <c r="G159" s="143">
        <v>3</v>
      </c>
      <c r="H159" s="144">
        <v>4</v>
      </c>
      <c r="I159" s="145">
        <v>5</v>
      </c>
      <c r="J159" s="145">
        <v>6</v>
      </c>
    </row>
    <row r="160" spans="1:10" ht="106.5" customHeight="1" x14ac:dyDescent="0.25">
      <c r="A160" s="18"/>
      <c r="B160" s="104" t="s">
        <v>327</v>
      </c>
      <c r="C160" s="104"/>
      <c r="D160" s="104"/>
      <c r="E160" s="104"/>
      <c r="F160" s="104"/>
      <c r="G160" s="30" t="s">
        <v>326</v>
      </c>
      <c r="H160" s="41"/>
      <c r="I160" s="142">
        <f>I161</f>
        <v>0</v>
      </c>
      <c r="J160" s="142">
        <f>J161</f>
        <v>0</v>
      </c>
    </row>
    <row r="161" spans="1:10" ht="24" customHeight="1" x14ac:dyDescent="0.25">
      <c r="A161" s="47"/>
      <c r="B161" s="104" t="s">
        <v>215</v>
      </c>
      <c r="C161" s="104"/>
      <c r="D161" s="104"/>
      <c r="E161" s="104"/>
      <c r="F161" s="104"/>
      <c r="G161" s="30" t="s">
        <v>326</v>
      </c>
      <c r="H161" s="41">
        <v>240</v>
      </c>
      <c r="I161" s="142">
        <v>0</v>
      </c>
      <c r="J161" s="142">
        <v>0</v>
      </c>
    </row>
    <row r="162" spans="1:10" ht="46.5" customHeight="1" x14ac:dyDescent="0.25">
      <c r="A162" s="18"/>
      <c r="B162" s="118" t="s">
        <v>219</v>
      </c>
      <c r="C162" s="118"/>
      <c r="D162" s="118"/>
      <c r="E162" s="118"/>
      <c r="F162" s="118"/>
      <c r="G162" s="32" t="s">
        <v>223</v>
      </c>
      <c r="H162" s="41"/>
      <c r="I162" s="141">
        <f>I163+I166</f>
        <v>312.3</v>
      </c>
      <c r="J162" s="141">
        <f>J163+J166</f>
        <v>361.4</v>
      </c>
    </row>
    <row r="163" spans="1:10" ht="39.75" customHeight="1" x14ac:dyDescent="0.25">
      <c r="A163" s="18"/>
      <c r="B163" s="127" t="s">
        <v>220</v>
      </c>
      <c r="C163" s="127"/>
      <c r="D163" s="127"/>
      <c r="E163" s="127"/>
      <c r="F163" s="127"/>
      <c r="G163" s="35" t="s">
        <v>224</v>
      </c>
      <c r="H163" s="41"/>
      <c r="I163" s="142">
        <f>I164</f>
        <v>75.400000000000006</v>
      </c>
      <c r="J163" s="142">
        <f>J164</f>
        <v>75.400000000000006</v>
      </c>
    </row>
    <row r="164" spans="1:10" ht="106.15" customHeight="1" x14ac:dyDescent="0.25">
      <c r="A164" s="18"/>
      <c r="B164" s="104" t="s">
        <v>221</v>
      </c>
      <c r="C164" s="104"/>
      <c r="D164" s="104"/>
      <c r="E164" s="104"/>
      <c r="F164" s="104"/>
      <c r="G164" s="30" t="s">
        <v>225</v>
      </c>
      <c r="H164" s="41"/>
      <c r="I164" s="142">
        <f>I165</f>
        <v>75.400000000000006</v>
      </c>
      <c r="J164" s="142">
        <f>J165</f>
        <v>75.400000000000006</v>
      </c>
    </row>
    <row r="165" spans="1:10" ht="26.25" customHeight="1" x14ac:dyDescent="0.25">
      <c r="A165" s="18"/>
      <c r="B165" s="104" t="s">
        <v>215</v>
      </c>
      <c r="C165" s="104"/>
      <c r="D165" s="104"/>
      <c r="E165" s="104"/>
      <c r="F165" s="104"/>
      <c r="G165" s="30" t="s">
        <v>225</v>
      </c>
      <c r="H165" s="41">
        <v>540</v>
      </c>
      <c r="I165" s="142">
        <v>75.400000000000006</v>
      </c>
      <c r="J165" s="142">
        <v>75.400000000000006</v>
      </c>
    </row>
    <row r="166" spans="1:10" ht="38.25" customHeight="1" x14ac:dyDescent="0.25">
      <c r="A166" s="18"/>
      <c r="B166" s="127" t="s">
        <v>222</v>
      </c>
      <c r="C166" s="127"/>
      <c r="D166" s="127"/>
      <c r="E166" s="127"/>
      <c r="F166" s="127"/>
      <c r="G166" s="35" t="s">
        <v>226</v>
      </c>
      <c r="H166" s="41"/>
      <c r="I166" s="142">
        <f>I167</f>
        <v>236.9</v>
      </c>
      <c r="J166" s="142">
        <f>J167</f>
        <v>286</v>
      </c>
    </row>
    <row r="167" spans="1:10" ht="100.5" customHeight="1" x14ac:dyDescent="0.25">
      <c r="A167" s="18"/>
      <c r="B167" s="128" t="s">
        <v>221</v>
      </c>
      <c r="C167" s="128"/>
      <c r="D167" s="128"/>
      <c r="E167" s="128"/>
      <c r="F167" s="128"/>
      <c r="G167" s="30" t="s">
        <v>227</v>
      </c>
      <c r="H167" s="41"/>
      <c r="I167" s="142">
        <f>I168</f>
        <v>236.9</v>
      </c>
      <c r="J167" s="142">
        <f>J168</f>
        <v>286</v>
      </c>
    </row>
    <row r="168" spans="1:10" ht="26.25" customHeight="1" x14ac:dyDescent="0.25">
      <c r="A168" s="18"/>
      <c r="B168" s="128" t="s">
        <v>215</v>
      </c>
      <c r="C168" s="128"/>
      <c r="D168" s="128"/>
      <c r="E168" s="128"/>
      <c r="F168" s="128"/>
      <c r="G168" s="30" t="s">
        <v>227</v>
      </c>
      <c r="H168" s="41">
        <v>540</v>
      </c>
      <c r="I168" s="142">
        <v>236.9</v>
      </c>
      <c r="J168" s="142">
        <v>286</v>
      </c>
    </row>
    <row r="169" spans="1:10" ht="42" customHeight="1" x14ac:dyDescent="0.25">
      <c r="A169" s="18"/>
      <c r="B169" s="129" t="s">
        <v>330</v>
      </c>
      <c r="C169" s="129"/>
      <c r="D169" s="129"/>
      <c r="E169" s="129"/>
      <c r="F169" s="129"/>
      <c r="G169" s="32" t="s">
        <v>343</v>
      </c>
      <c r="H169" s="42"/>
      <c r="I169" s="141">
        <f t="shared" ref="I169:J171" si="10">I170</f>
        <v>327.60000000000002</v>
      </c>
      <c r="J169" s="141">
        <f t="shared" si="10"/>
        <v>327.60000000000002</v>
      </c>
    </row>
    <row r="170" spans="1:10" ht="54" customHeight="1" x14ac:dyDescent="0.25">
      <c r="A170" s="18"/>
      <c r="B170" s="128" t="s">
        <v>331</v>
      </c>
      <c r="C170" s="128"/>
      <c r="D170" s="128"/>
      <c r="E170" s="128"/>
      <c r="F170" s="128"/>
      <c r="G170" s="30" t="s">
        <v>344</v>
      </c>
      <c r="H170" s="41"/>
      <c r="I170" s="142">
        <f t="shared" si="10"/>
        <v>327.60000000000002</v>
      </c>
      <c r="J170" s="142">
        <f t="shared" si="10"/>
        <v>327.60000000000002</v>
      </c>
    </row>
    <row r="171" spans="1:10" ht="101.45" customHeight="1" x14ac:dyDescent="0.25">
      <c r="A171" s="18"/>
      <c r="B171" s="128" t="s">
        <v>332</v>
      </c>
      <c r="C171" s="128"/>
      <c r="D171" s="128"/>
      <c r="E171" s="128"/>
      <c r="F171" s="128"/>
      <c r="G171" s="72" t="s">
        <v>345</v>
      </c>
      <c r="H171" s="41"/>
      <c r="I171" s="142">
        <f t="shared" si="10"/>
        <v>327.60000000000002</v>
      </c>
      <c r="J171" s="142">
        <f t="shared" si="10"/>
        <v>327.60000000000002</v>
      </c>
    </row>
    <row r="172" spans="1:10" ht="26.25" customHeight="1" x14ac:dyDescent="0.25">
      <c r="A172" s="18"/>
      <c r="B172" s="128" t="s">
        <v>215</v>
      </c>
      <c r="C172" s="128"/>
      <c r="D172" s="128"/>
      <c r="E172" s="128"/>
      <c r="F172" s="128"/>
      <c r="G172" s="72" t="s">
        <v>345</v>
      </c>
      <c r="H172" s="41">
        <v>540</v>
      </c>
      <c r="I172" s="142">
        <v>327.60000000000002</v>
      </c>
      <c r="J172" s="142">
        <v>327.60000000000002</v>
      </c>
    </row>
    <row r="173" spans="1:10" ht="46.5" customHeight="1" x14ac:dyDescent="0.25">
      <c r="A173" s="18"/>
      <c r="B173" s="118" t="s">
        <v>228</v>
      </c>
      <c r="C173" s="118"/>
      <c r="D173" s="118"/>
      <c r="E173" s="118"/>
      <c r="F173" s="118"/>
      <c r="G173" s="27" t="s">
        <v>231</v>
      </c>
      <c r="H173" s="41"/>
      <c r="I173" s="141">
        <f t="shared" ref="I173:J175" si="11">I174</f>
        <v>700</v>
      </c>
      <c r="J173" s="141">
        <f t="shared" si="11"/>
        <v>100</v>
      </c>
    </row>
    <row r="174" spans="1:10" ht="18.600000000000001" customHeight="1" x14ac:dyDescent="0.25">
      <c r="A174" s="18"/>
      <c r="B174" s="104" t="s">
        <v>229</v>
      </c>
      <c r="C174" s="104"/>
      <c r="D174" s="104"/>
      <c r="E174" s="104"/>
      <c r="F174" s="104"/>
      <c r="G174" s="30" t="s">
        <v>232</v>
      </c>
      <c r="H174" s="28"/>
      <c r="I174" s="142">
        <f t="shared" si="11"/>
        <v>700</v>
      </c>
      <c r="J174" s="142">
        <f t="shared" si="11"/>
        <v>100</v>
      </c>
    </row>
    <row r="175" spans="1:10" ht="81.75" customHeight="1" x14ac:dyDescent="0.25">
      <c r="A175" s="18"/>
      <c r="B175" s="104" t="s">
        <v>230</v>
      </c>
      <c r="C175" s="104"/>
      <c r="D175" s="104"/>
      <c r="E175" s="104"/>
      <c r="F175" s="104"/>
      <c r="G175" s="30" t="s">
        <v>233</v>
      </c>
      <c r="H175" s="28"/>
      <c r="I175" s="142">
        <f t="shared" si="11"/>
        <v>700</v>
      </c>
      <c r="J175" s="142">
        <f t="shared" si="11"/>
        <v>100</v>
      </c>
    </row>
    <row r="176" spans="1:10" ht="35.25" customHeight="1" x14ac:dyDescent="0.25">
      <c r="A176" s="18"/>
      <c r="B176" s="104" t="s">
        <v>74</v>
      </c>
      <c r="C176" s="104"/>
      <c r="D176" s="104"/>
      <c r="E176" s="104"/>
      <c r="F176" s="104"/>
      <c r="G176" s="30" t="s">
        <v>233</v>
      </c>
      <c r="H176" s="41">
        <v>880</v>
      </c>
      <c r="I176" s="142">
        <v>700</v>
      </c>
      <c r="J176" s="142">
        <v>100</v>
      </c>
    </row>
    <row r="177" spans="1:10" ht="15.75" customHeight="1" x14ac:dyDescent="0.25">
      <c r="A177" s="18"/>
      <c r="B177" s="130" t="s">
        <v>353</v>
      </c>
      <c r="C177" s="130"/>
      <c r="D177" s="130"/>
      <c r="E177" s="130"/>
      <c r="F177" s="130"/>
      <c r="G177" s="130"/>
      <c r="H177" s="130"/>
      <c r="I177" s="149">
        <v>1043.5</v>
      </c>
      <c r="J177" s="149">
        <v>1901.2</v>
      </c>
    </row>
    <row r="178" spans="1:10" ht="18.75" customHeight="1" x14ac:dyDescent="0.25">
      <c r="B178" s="18"/>
      <c r="C178" s="18"/>
      <c r="D178" s="18"/>
      <c r="E178" s="18"/>
      <c r="F178" s="18"/>
      <c r="G178" s="18"/>
      <c r="H178" s="18"/>
      <c r="I178" s="18"/>
    </row>
    <row r="181" spans="1:10" ht="15.75" x14ac:dyDescent="0.25">
      <c r="B181" s="16" t="s">
        <v>58</v>
      </c>
      <c r="C181" s="4"/>
      <c r="D181" s="4"/>
      <c r="E181" s="4"/>
      <c r="F181" s="4"/>
      <c r="G181" s="4"/>
      <c r="H181" s="4"/>
      <c r="I181" s="4"/>
    </row>
    <row r="182" spans="1:10" ht="15.75" x14ac:dyDescent="0.25">
      <c r="B182" s="16" t="s">
        <v>59</v>
      </c>
      <c r="C182" s="4"/>
      <c r="D182" s="4"/>
      <c r="E182" s="4"/>
      <c r="F182" s="4"/>
      <c r="G182" s="4"/>
      <c r="H182" s="4"/>
      <c r="I182" s="4"/>
    </row>
    <row r="183" spans="1:10" ht="15.75" x14ac:dyDescent="0.25">
      <c r="B183" s="16" t="s">
        <v>60</v>
      </c>
      <c r="C183" s="4"/>
      <c r="D183" s="4"/>
      <c r="E183" s="4"/>
      <c r="F183" s="4"/>
      <c r="G183" s="103" t="s">
        <v>276</v>
      </c>
      <c r="H183" s="103"/>
      <c r="I183" s="103"/>
      <c r="J183" s="103"/>
    </row>
  </sheetData>
  <mergeCells count="180">
    <mergeCell ref="B177:H177"/>
    <mergeCell ref="G1:I1"/>
    <mergeCell ref="B148:F148"/>
    <mergeCell ref="B149:F149"/>
    <mergeCell ref="B150:F150"/>
    <mergeCell ref="B151:F151"/>
    <mergeCell ref="B152:F152"/>
    <mergeCell ref="B153:F153"/>
    <mergeCell ref="B142:F142"/>
    <mergeCell ref="B143:F143"/>
    <mergeCell ref="B144:F144"/>
    <mergeCell ref="B145:F145"/>
    <mergeCell ref="B146:F146"/>
    <mergeCell ref="B147:F147"/>
    <mergeCell ref="B130:F130"/>
    <mergeCell ref="B131:F131"/>
    <mergeCell ref="B132:F132"/>
    <mergeCell ref="B133:F133"/>
    <mergeCell ref="B140:F140"/>
    <mergeCell ref="B141:F141"/>
    <mergeCell ref="B135:F135"/>
    <mergeCell ref="B136:F136"/>
    <mergeCell ref="B139:F139"/>
    <mergeCell ref="B138:F138"/>
    <mergeCell ref="B128:F128"/>
    <mergeCell ref="B175:F175"/>
    <mergeCell ref="B176:F176"/>
    <mergeCell ref="B165:F165"/>
    <mergeCell ref="B166:F166"/>
    <mergeCell ref="B167:F167"/>
    <mergeCell ref="B168:F168"/>
    <mergeCell ref="B173:F173"/>
    <mergeCell ref="B174:F174"/>
    <mergeCell ref="B154:F154"/>
    <mergeCell ref="B155:F155"/>
    <mergeCell ref="B156:F156"/>
    <mergeCell ref="B162:F162"/>
    <mergeCell ref="B163:F163"/>
    <mergeCell ref="B164:F164"/>
    <mergeCell ref="B157:F157"/>
    <mergeCell ref="B158:F158"/>
    <mergeCell ref="B160:F160"/>
    <mergeCell ref="B161:F161"/>
    <mergeCell ref="B170:F170"/>
    <mergeCell ref="B172:F172"/>
    <mergeCell ref="B169:F169"/>
    <mergeCell ref="B171:F171"/>
    <mergeCell ref="B129:F129"/>
    <mergeCell ref="B119:F119"/>
    <mergeCell ref="B120:F120"/>
    <mergeCell ref="B121:F121"/>
    <mergeCell ref="B122:F122"/>
    <mergeCell ref="B126:F126"/>
    <mergeCell ref="B127:F127"/>
    <mergeCell ref="B123:F123"/>
    <mergeCell ref="B124:F124"/>
    <mergeCell ref="B125:F125"/>
    <mergeCell ref="B113:F113"/>
    <mergeCell ref="B114:F114"/>
    <mergeCell ref="B116:F116"/>
    <mergeCell ref="B117:F117"/>
    <mergeCell ref="B118:F118"/>
    <mergeCell ref="B108:F108"/>
    <mergeCell ref="B109:F109"/>
    <mergeCell ref="B110:F110"/>
    <mergeCell ref="B111:F111"/>
    <mergeCell ref="B112:F112"/>
    <mergeCell ref="B115:F115"/>
    <mergeCell ref="B105:F105"/>
    <mergeCell ref="B76:F76"/>
    <mergeCell ref="B106:F106"/>
    <mergeCell ref="B107:F107"/>
    <mergeCell ref="B73:F73"/>
    <mergeCell ref="B100:F100"/>
    <mergeCell ref="B101:F101"/>
    <mergeCell ref="B102:F102"/>
    <mergeCell ref="B103:F103"/>
    <mergeCell ref="B104:F104"/>
    <mergeCell ref="B97:F97"/>
    <mergeCell ref="B98:F98"/>
    <mergeCell ref="B80:F80"/>
    <mergeCell ref="B74:F74"/>
    <mergeCell ref="B75:F75"/>
    <mergeCell ref="B83:F83"/>
    <mergeCell ref="B84:F84"/>
    <mergeCell ref="B78:F78"/>
    <mergeCell ref="B79:F79"/>
    <mergeCell ref="B89:F89"/>
    <mergeCell ref="B82:F82"/>
    <mergeCell ref="B70:F70"/>
    <mergeCell ref="B71:F71"/>
    <mergeCell ref="G183:J183"/>
    <mergeCell ref="B58:F58"/>
    <mergeCell ref="B59:F59"/>
    <mergeCell ref="B93:F93"/>
    <mergeCell ref="B94:F94"/>
    <mergeCell ref="B95:F95"/>
    <mergeCell ref="B96:F96"/>
    <mergeCell ref="B81:F81"/>
    <mergeCell ref="B85:F85"/>
    <mergeCell ref="B86:F86"/>
    <mergeCell ref="B87:F87"/>
    <mergeCell ref="B88:F88"/>
    <mergeCell ref="B90:F90"/>
    <mergeCell ref="B91:F91"/>
    <mergeCell ref="B92:F92"/>
    <mergeCell ref="B61:F61"/>
    <mergeCell ref="B60:F60"/>
    <mergeCell ref="B64:F64"/>
    <mergeCell ref="B65:F65"/>
    <mergeCell ref="B66:F66"/>
    <mergeCell ref="B67:F67"/>
    <mergeCell ref="B77:F77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37:F137"/>
    <mergeCell ref="B159:F159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</mergeCells>
  <pageMargins left="0.7" right="0.7" top="0.75" bottom="0.66562500000000002" header="0.3" footer="0.3"/>
  <pageSetup paperSize="9" scale="69" fitToHeight="0" orientation="portrait" verticalDpi="0" r:id="rId1"/>
  <rowBreaks count="3" manualBreakCount="3">
    <brk id="34" max="16383" man="1"/>
    <brk id="60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tabSelected="1" showWhiteSpace="0" view="pageLayout" topLeftCell="A55" zoomScaleNormal="100" zoomScaleSheetLayoutView="200" workbookViewId="0">
      <selection activeCell="L11" sqref="L11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  <col min="10" max="10" width="10.85546875" customWidth="1"/>
  </cols>
  <sheetData>
    <row r="1" spans="1:13" ht="91.5" customHeight="1" x14ac:dyDescent="0.25">
      <c r="G1" s="105" t="str">
        <f>'Приложение 10'!G1:I1</f>
        <v>ПРИЛОЖЕНИЕ 
к решению Совета Марьянского                              сельского поселения
Красноармейского района
от 27.02.2023 г. № 57/1</v>
      </c>
      <c r="H1" s="106"/>
      <c r="I1" s="106"/>
    </row>
    <row r="2" spans="1:13" x14ac:dyDescent="0.25">
      <c r="G2" s="96" t="s">
        <v>356</v>
      </c>
      <c r="H2" s="96"/>
      <c r="I2" s="96"/>
      <c r="L2" s="94"/>
      <c r="M2" s="94"/>
    </row>
    <row r="3" spans="1:13" ht="28.5" customHeight="1" x14ac:dyDescent="0.25">
      <c r="G3" s="116" t="s">
        <v>66</v>
      </c>
      <c r="H3" s="116"/>
      <c r="I3" s="116"/>
      <c r="L3" s="94"/>
      <c r="M3" s="94"/>
    </row>
    <row r="4" spans="1:13" x14ac:dyDescent="0.25">
      <c r="G4" s="96" t="s">
        <v>61</v>
      </c>
      <c r="H4" s="96"/>
      <c r="I4" s="96"/>
      <c r="L4" s="94"/>
      <c r="M4" s="94"/>
    </row>
    <row r="5" spans="1:13" x14ac:dyDescent="0.25">
      <c r="G5" s="96" t="str">
        <f>'Приложение 10'!G5:I5</f>
        <v>от 14.12.2022 г. № 53/1</v>
      </c>
      <c r="H5" s="96"/>
      <c r="I5" s="96"/>
      <c r="L5" s="94"/>
      <c r="M5" s="94"/>
    </row>
    <row r="6" spans="1:13" x14ac:dyDescent="0.25">
      <c r="L6" s="94"/>
      <c r="M6" s="94"/>
    </row>
    <row r="7" spans="1:13" ht="12.75" customHeight="1" x14ac:dyDescent="0.25">
      <c r="A7" s="103" t="s">
        <v>234</v>
      </c>
      <c r="B7" s="103"/>
      <c r="C7" s="103"/>
      <c r="D7" s="103"/>
      <c r="E7" s="103"/>
      <c r="F7" s="103"/>
      <c r="G7" s="103"/>
      <c r="H7" s="103"/>
      <c r="I7" s="15"/>
      <c r="L7" s="94"/>
      <c r="M7" s="94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94"/>
      <c r="M8" s="94"/>
    </row>
    <row r="9" spans="1:13" ht="28.5" customHeight="1" x14ac:dyDescent="0.25">
      <c r="A9" s="132" t="s">
        <v>350</v>
      </c>
      <c r="B9" s="132"/>
      <c r="C9" s="132"/>
      <c r="D9" s="132"/>
      <c r="E9" s="132"/>
      <c r="F9" s="132"/>
      <c r="G9" s="132"/>
      <c r="H9" s="132"/>
      <c r="I9" s="132"/>
      <c r="L9" s="94"/>
      <c r="M9" s="94"/>
    </row>
    <row r="10" spans="1:13" ht="56.25" customHeight="1" x14ac:dyDescent="0.25">
      <c r="A10" s="26" t="s">
        <v>1</v>
      </c>
      <c r="B10" s="133" t="s">
        <v>2</v>
      </c>
      <c r="C10" s="134"/>
      <c r="D10" s="44" t="s">
        <v>235</v>
      </c>
      <c r="E10" s="44" t="s">
        <v>236</v>
      </c>
      <c r="F10" s="44" t="s">
        <v>237</v>
      </c>
      <c r="G10" s="26" t="s">
        <v>68</v>
      </c>
      <c r="H10" s="26" t="s">
        <v>69</v>
      </c>
      <c r="I10" s="26" t="s">
        <v>351</v>
      </c>
      <c r="J10" s="81" t="s">
        <v>352</v>
      </c>
    </row>
    <row r="11" spans="1:13" ht="18.75" customHeight="1" x14ac:dyDescent="0.25">
      <c r="A11" s="25">
        <v>1</v>
      </c>
      <c r="B11" s="135">
        <v>2</v>
      </c>
      <c r="C11" s="136"/>
      <c r="D11" s="25">
        <v>3</v>
      </c>
      <c r="E11" s="25">
        <v>4</v>
      </c>
      <c r="F11" s="43">
        <v>5</v>
      </c>
      <c r="G11" s="25">
        <v>6</v>
      </c>
      <c r="H11" s="25">
        <v>7</v>
      </c>
      <c r="I11" s="25">
        <v>8</v>
      </c>
      <c r="J11" s="25">
        <v>9</v>
      </c>
    </row>
    <row r="12" spans="1:13" ht="13.9" customHeight="1" x14ac:dyDescent="0.25">
      <c r="A12" s="18"/>
      <c r="B12" s="115" t="s">
        <v>70</v>
      </c>
      <c r="C12" s="115"/>
      <c r="D12" s="115"/>
      <c r="E12" s="115"/>
      <c r="F12" s="115"/>
      <c r="G12" s="18"/>
      <c r="H12" s="38"/>
      <c r="I12" s="29"/>
      <c r="J12" s="29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38"/>
      <c r="I13" s="14"/>
      <c r="J13" s="14"/>
    </row>
    <row r="14" spans="1:13" ht="51.6" customHeight="1" x14ac:dyDescent="0.25">
      <c r="A14" s="18"/>
      <c r="B14" s="118" t="s">
        <v>238</v>
      </c>
      <c r="C14" s="118"/>
      <c r="D14" s="23">
        <v>992</v>
      </c>
      <c r="E14" s="23"/>
      <c r="F14" s="23"/>
      <c r="G14" s="27"/>
      <c r="H14" s="38"/>
      <c r="I14" s="141">
        <f>I15+I79+I87+I111+I132+I162+I169+I198+I193+I204</f>
        <v>42359.7</v>
      </c>
      <c r="J14" s="141">
        <f>J15+J79+J87+J111+J132+J162+J169+J198+J193+J204</f>
        <v>38663.599999999999</v>
      </c>
    </row>
    <row r="15" spans="1:13" ht="35.450000000000003" customHeight="1" x14ac:dyDescent="0.25">
      <c r="A15" s="18" t="s">
        <v>6</v>
      </c>
      <c r="B15" s="118" t="s">
        <v>239</v>
      </c>
      <c r="C15" s="118"/>
      <c r="D15" s="22">
        <v>992</v>
      </c>
      <c r="E15" s="45" t="s">
        <v>244</v>
      </c>
      <c r="F15" s="45"/>
      <c r="G15" s="22"/>
      <c r="H15" s="39"/>
      <c r="I15" s="141">
        <f>I16+I21+I33+I42+I47</f>
        <v>13148.5</v>
      </c>
      <c r="J15" s="141">
        <f>J16+J21+J33+J42+J47</f>
        <v>12427.6</v>
      </c>
    </row>
    <row r="16" spans="1:13" ht="62.25" customHeight="1" x14ac:dyDescent="0.25">
      <c r="A16" s="18"/>
      <c r="B16" s="104" t="s">
        <v>240</v>
      </c>
      <c r="C16" s="104"/>
      <c r="D16" s="21">
        <v>992</v>
      </c>
      <c r="E16" s="45" t="s">
        <v>244</v>
      </c>
      <c r="F16" s="45" t="s">
        <v>245</v>
      </c>
      <c r="G16" s="22"/>
      <c r="H16" s="38"/>
      <c r="I16" s="141">
        <f t="shared" ref="I16:J19" si="0">I17</f>
        <v>1355</v>
      </c>
      <c r="J16" s="141">
        <f t="shared" si="0"/>
        <v>1355</v>
      </c>
    </row>
    <row r="17" spans="1:10" ht="33.75" customHeight="1" x14ac:dyDescent="0.25">
      <c r="A17" s="18"/>
      <c r="B17" s="104" t="s">
        <v>241</v>
      </c>
      <c r="C17" s="104"/>
      <c r="D17" s="21">
        <v>992</v>
      </c>
      <c r="E17" s="46" t="s">
        <v>244</v>
      </c>
      <c r="F17" s="46" t="s">
        <v>245</v>
      </c>
      <c r="G17" s="21" t="s">
        <v>198</v>
      </c>
      <c r="H17" s="38"/>
      <c r="I17" s="142">
        <f t="shared" si="0"/>
        <v>1355</v>
      </c>
      <c r="J17" s="142">
        <f t="shared" si="0"/>
        <v>1355</v>
      </c>
    </row>
    <row r="18" spans="1:10" ht="65.25" customHeight="1" x14ac:dyDescent="0.25">
      <c r="A18" s="18"/>
      <c r="B18" s="104" t="s">
        <v>192</v>
      </c>
      <c r="C18" s="104"/>
      <c r="D18" s="21">
        <v>992</v>
      </c>
      <c r="E18" s="46" t="s">
        <v>244</v>
      </c>
      <c r="F18" s="46" t="s">
        <v>245</v>
      </c>
      <c r="G18" s="21" t="s">
        <v>199</v>
      </c>
      <c r="H18" s="40"/>
      <c r="I18" s="142">
        <f t="shared" si="0"/>
        <v>1355</v>
      </c>
      <c r="J18" s="142">
        <f t="shared" si="0"/>
        <v>1355</v>
      </c>
    </row>
    <row r="19" spans="1:10" ht="72.75" customHeight="1" x14ac:dyDescent="0.25">
      <c r="A19" s="18"/>
      <c r="B19" s="104" t="s">
        <v>193</v>
      </c>
      <c r="C19" s="104"/>
      <c r="D19" s="21">
        <v>992</v>
      </c>
      <c r="E19" s="46" t="s">
        <v>244</v>
      </c>
      <c r="F19" s="46" t="s">
        <v>245</v>
      </c>
      <c r="G19" s="21" t="s">
        <v>200</v>
      </c>
      <c r="H19" s="38"/>
      <c r="I19" s="142">
        <f t="shared" si="0"/>
        <v>1355</v>
      </c>
      <c r="J19" s="142">
        <f t="shared" si="0"/>
        <v>1355</v>
      </c>
    </row>
    <row r="20" spans="1:10" ht="62.25" customHeight="1" x14ac:dyDescent="0.25">
      <c r="A20" s="18"/>
      <c r="B20" s="104" t="s">
        <v>194</v>
      </c>
      <c r="C20" s="104"/>
      <c r="D20" s="21">
        <v>992</v>
      </c>
      <c r="E20" s="46" t="s">
        <v>244</v>
      </c>
      <c r="F20" s="46" t="s">
        <v>245</v>
      </c>
      <c r="G20" s="21" t="s">
        <v>200</v>
      </c>
      <c r="H20" s="40">
        <v>120</v>
      </c>
      <c r="I20" s="142">
        <v>1355</v>
      </c>
      <c r="J20" s="142">
        <v>1355</v>
      </c>
    </row>
    <row r="21" spans="1:10" ht="122.45" customHeight="1" x14ac:dyDescent="0.25">
      <c r="A21" s="18"/>
      <c r="B21" s="104" t="s">
        <v>242</v>
      </c>
      <c r="C21" s="104"/>
      <c r="D21" s="21">
        <v>992</v>
      </c>
      <c r="E21" s="45" t="s">
        <v>244</v>
      </c>
      <c r="F21" s="45" t="s">
        <v>246</v>
      </c>
      <c r="G21" s="28"/>
      <c r="H21" s="38"/>
      <c r="I21" s="141">
        <f>I22</f>
        <v>8884.2000000000007</v>
      </c>
      <c r="J21" s="141">
        <f>J22</f>
        <v>8884.2000000000007</v>
      </c>
    </row>
    <row r="22" spans="1:10" ht="36" customHeight="1" x14ac:dyDescent="0.25">
      <c r="A22" s="18"/>
      <c r="B22" s="104" t="s">
        <v>201</v>
      </c>
      <c r="C22" s="104"/>
      <c r="D22" s="21">
        <v>992</v>
      </c>
      <c r="E22" s="46" t="s">
        <v>244</v>
      </c>
      <c r="F22" s="46" t="s">
        <v>246</v>
      </c>
      <c r="G22" s="21" t="s">
        <v>346</v>
      </c>
      <c r="H22" s="20"/>
      <c r="I22" s="141">
        <f>I23+I26+I30</f>
        <v>8884.2000000000007</v>
      </c>
      <c r="J22" s="141">
        <f>J23+J26+J30</f>
        <v>8884.2000000000007</v>
      </c>
    </row>
    <row r="23" spans="1:10" ht="84.75" customHeight="1" x14ac:dyDescent="0.25">
      <c r="A23" s="18"/>
      <c r="B23" s="104" t="s">
        <v>202</v>
      </c>
      <c r="C23" s="104"/>
      <c r="D23" s="21">
        <v>992</v>
      </c>
      <c r="E23" s="46" t="s">
        <v>244</v>
      </c>
      <c r="F23" s="46" t="s">
        <v>246</v>
      </c>
      <c r="G23" s="21" t="s">
        <v>207</v>
      </c>
      <c r="H23" s="20"/>
      <c r="I23" s="141">
        <f>I24</f>
        <v>8549</v>
      </c>
      <c r="J23" s="141">
        <f>J24</f>
        <v>8549</v>
      </c>
    </row>
    <row r="24" spans="1:10" ht="55.9" customHeight="1" x14ac:dyDescent="0.25">
      <c r="A24" s="18"/>
      <c r="B24" s="104" t="s">
        <v>193</v>
      </c>
      <c r="C24" s="104"/>
      <c r="D24" s="21">
        <v>992</v>
      </c>
      <c r="E24" s="46" t="s">
        <v>244</v>
      </c>
      <c r="F24" s="46" t="s">
        <v>246</v>
      </c>
      <c r="G24" s="21" t="s">
        <v>208</v>
      </c>
      <c r="H24" s="20"/>
      <c r="I24" s="142">
        <f>I25</f>
        <v>8549</v>
      </c>
      <c r="J24" s="142">
        <f>J25</f>
        <v>8549</v>
      </c>
    </row>
    <row r="25" spans="1:10" ht="52.5" customHeight="1" x14ac:dyDescent="0.25">
      <c r="A25" s="18"/>
      <c r="B25" s="104" t="s">
        <v>194</v>
      </c>
      <c r="C25" s="104"/>
      <c r="D25" s="21">
        <v>992</v>
      </c>
      <c r="E25" s="46" t="s">
        <v>244</v>
      </c>
      <c r="F25" s="46" t="s">
        <v>246</v>
      </c>
      <c r="G25" s="21" t="s">
        <v>208</v>
      </c>
      <c r="H25" s="20">
        <v>120</v>
      </c>
      <c r="I25" s="142">
        <v>8549</v>
      </c>
      <c r="J25" s="142">
        <v>8549</v>
      </c>
    </row>
    <row r="26" spans="1:10" ht="43.5" customHeight="1" x14ac:dyDescent="0.25">
      <c r="A26" s="18"/>
      <c r="B26" s="104" t="s">
        <v>243</v>
      </c>
      <c r="C26" s="104"/>
      <c r="D26" s="21">
        <v>992</v>
      </c>
      <c r="E26" s="46" t="s">
        <v>244</v>
      </c>
      <c r="F26" s="46" t="s">
        <v>246</v>
      </c>
      <c r="G26" s="21" t="s">
        <v>209</v>
      </c>
      <c r="H26" s="20"/>
      <c r="I26" s="142">
        <f>I28</f>
        <v>7.6</v>
      </c>
      <c r="J26" s="142">
        <f>J28</f>
        <v>7.6</v>
      </c>
    </row>
    <row r="27" spans="1:10" ht="34.5" customHeight="1" x14ac:dyDescent="0.25">
      <c r="A27" s="25">
        <v>1</v>
      </c>
      <c r="B27" s="133">
        <v>2</v>
      </c>
      <c r="C27" s="147"/>
      <c r="D27" s="150">
        <v>3</v>
      </c>
      <c r="E27" s="151" t="s">
        <v>275</v>
      </c>
      <c r="F27" s="151" t="s">
        <v>274</v>
      </c>
      <c r="G27" s="150">
        <v>6</v>
      </c>
      <c r="H27" s="152">
        <v>7</v>
      </c>
      <c r="I27" s="145">
        <v>8</v>
      </c>
      <c r="J27" s="145">
        <v>9</v>
      </c>
    </row>
    <row r="28" spans="1:10" ht="90" customHeight="1" x14ac:dyDescent="0.25">
      <c r="A28" s="18"/>
      <c r="B28" s="104" t="s">
        <v>205</v>
      </c>
      <c r="C28" s="104"/>
      <c r="D28" s="64">
        <v>992</v>
      </c>
      <c r="E28" s="46" t="s">
        <v>244</v>
      </c>
      <c r="F28" s="46" t="s">
        <v>246</v>
      </c>
      <c r="G28" s="64" t="s">
        <v>211</v>
      </c>
      <c r="H28" s="20"/>
      <c r="I28" s="142">
        <f>I29</f>
        <v>7.6</v>
      </c>
      <c r="J28" s="142">
        <f>J29</f>
        <v>7.6</v>
      </c>
    </row>
    <row r="29" spans="1:10" ht="60.75" customHeight="1" x14ac:dyDescent="0.25">
      <c r="A29" s="18"/>
      <c r="B29" s="120" t="s">
        <v>74</v>
      </c>
      <c r="C29" s="120"/>
      <c r="D29" s="21">
        <v>992</v>
      </c>
      <c r="E29" s="46" t="s">
        <v>244</v>
      </c>
      <c r="F29" s="46" t="s">
        <v>246</v>
      </c>
      <c r="G29" s="21" t="s">
        <v>211</v>
      </c>
      <c r="H29" s="20">
        <v>240</v>
      </c>
      <c r="I29" s="142">
        <v>7.6</v>
      </c>
      <c r="J29" s="142">
        <v>7.6</v>
      </c>
    </row>
    <row r="30" spans="1:10" ht="60.75" customHeight="1" x14ac:dyDescent="0.25">
      <c r="A30" s="18"/>
      <c r="B30" s="120" t="s">
        <v>330</v>
      </c>
      <c r="C30" s="120"/>
      <c r="D30" s="79">
        <v>992</v>
      </c>
      <c r="E30" s="46" t="s">
        <v>244</v>
      </c>
      <c r="F30" s="46" t="s">
        <v>246</v>
      </c>
      <c r="G30" s="73" t="s">
        <v>343</v>
      </c>
      <c r="H30" s="20"/>
      <c r="I30" s="141">
        <f>I31</f>
        <v>327.60000000000002</v>
      </c>
      <c r="J30" s="141">
        <f>J31</f>
        <v>327.60000000000002</v>
      </c>
    </row>
    <row r="31" spans="1:10" ht="60.75" customHeight="1" x14ac:dyDescent="0.25">
      <c r="A31" s="18"/>
      <c r="B31" s="120" t="s">
        <v>331</v>
      </c>
      <c r="C31" s="120"/>
      <c r="D31" s="79">
        <v>992</v>
      </c>
      <c r="E31" s="46" t="s">
        <v>244</v>
      </c>
      <c r="F31" s="46" t="s">
        <v>246</v>
      </c>
      <c r="G31" s="73" t="s">
        <v>344</v>
      </c>
      <c r="H31" s="20"/>
      <c r="I31" s="142">
        <f>I32</f>
        <v>327.60000000000002</v>
      </c>
      <c r="J31" s="142">
        <f>J32</f>
        <v>327.60000000000002</v>
      </c>
    </row>
    <row r="32" spans="1:10" ht="60.75" customHeight="1" x14ac:dyDescent="0.25">
      <c r="A32" s="18"/>
      <c r="B32" s="120" t="s">
        <v>332</v>
      </c>
      <c r="C32" s="120"/>
      <c r="D32" s="79">
        <v>992</v>
      </c>
      <c r="E32" s="46" t="s">
        <v>244</v>
      </c>
      <c r="F32" s="46" t="s">
        <v>246</v>
      </c>
      <c r="G32" s="73" t="s">
        <v>345</v>
      </c>
      <c r="H32" s="20">
        <v>240</v>
      </c>
      <c r="I32" s="142">
        <v>327.60000000000002</v>
      </c>
      <c r="J32" s="142">
        <v>327.60000000000002</v>
      </c>
    </row>
    <row r="33" spans="1:10" ht="95.25" customHeight="1" x14ac:dyDescent="0.25">
      <c r="A33" s="18"/>
      <c r="B33" s="104" t="s">
        <v>14</v>
      </c>
      <c r="C33" s="104"/>
      <c r="D33" s="21">
        <v>992</v>
      </c>
      <c r="E33" s="45" t="s">
        <v>244</v>
      </c>
      <c r="F33" s="45" t="s">
        <v>256</v>
      </c>
      <c r="G33" s="21"/>
      <c r="H33" s="20"/>
      <c r="I33" s="141">
        <f>I34</f>
        <v>312.3</v>
      </c>
      <c r="J33" s="141">
        <f>J34</f>
        <v>361.4</v>
      </c>
    </row>
    <row r="34" spans="1:10" ht="69.75" customHeight="1" x14ac:dyDescent="0.25">
      <c r="A34" s="18"/>
      <c r="B34" s="104" t="s">
        <v>219</v>
      </c>
      <c r="C34" s="104"/>
      <c r="D34" s="21">
        <v>992</v>
      </c>
      <c r="E34" s="46" t="s">
        <v>244</v>
      </c>
      <c r="F34" s="46" t="s">
        <v>256</v>
      </c>
      <c r="G34" s="21" t="s">
        <v>223</v>
      </c>
      <c r="H34" s="20"/>
      <c r="I34" s="142">
        <f>I35+I38</f>
        <v>312.3</v>
      </c>
      <c r="J34" s="142">
        <f>J35+J38</f>
        <v>361.4</v>
      </c>
    </row>
    <row r="35" spans="1:10" ht="87.75" customHeight="1" x14ac:dyDescent="0.25">
      <c r="A35" s="47"/>
      <c r="B35" s="104" t="s">
        <v>247</v>
      </c>
      <c r="C35" s="104"/>
      <c r="D35" s="21">
        <v>992</v>
      </c>
      <c r="E35" s="46" t="s">
        <v>244</v>
      </c>
      <c r="F35" s="46" t="s">
        <v>256</v>
      </c>
      <c r="G35" s="21" t="s">
        <v>224</v>
      </c>
      <c r="H35" s="20"/>
      <c r="I35" s="153">
        <f>I36</f>
        <v>75.400000000000006</v>
      </c>
      <c r="J35" s="153">
        <f>J36</f>
        <v>75.400000000000006</v>
      </c>
    </row>
    <row r="36" spans="1:10" ht="170.25" customHeight="1" x14ac:dyDescent="0.25">
      <c r="A36" s="18"/>
      <c r="B36" s="104" t="s">
        <v>221</v>
      </c>
      <c r="C36" s="104"/>
      <c r="D36" s="21">
        <v>992</v>
      </c>
      <c r="E36" s="46" t="s">
        <v>244</v>
      </c>
      <c r="F36" s="46" t="s">
        <v>256</v>
      </c>
      <c r="G36" s="21" t="s">
        <v>225</v>
      </c>
      <c r="H36" s="20"/>
      <c r="I36" s="142">
        <f>I37</f>
        <v>75.400000000000006</v>
      </c>
      <c r="J36" s="142">
        <f>J37</f>
        <v>75.400000000000006</v>
      </c>
    </row>
    <row r="37" spans="1:10" ht="37.5" customHeight="1" x14ac:dyDescent="0.25">
      <c r="A37" s="18"/>
      <c r="B37" s="104" t="s">
        <v>215</v>
      </c>
      <c r="C37" s="104"/>
      <c r="D37" s="21">
        <v>992</v>
      </c>
      <c r="E37" s="46" t="s">
        <v>244</v>
      </c>
      <c r="F37" s="46" t="s">
        <v>256</v>
      </c>
      <c r="G37" s="21" t="s">
        <v>225</v>
      </c>
      <c r="H37" s="20">
        <v>540</v>
      </c>
      <c r="I37" s="142">
        <v>75.400000000000006</v>
      </c>
      <c r="J37" s="142">
        <v>75.400000000000006</v>
      </c>
    </row>
    <row r="38" spans="1:10" ht="57.75" customHeight="1" x14ac:dyDescent="0.25">
      <c r="A38" s="18"/>
      <c r="B38" s="104" t="s">
        <v>248</v>
      </c>
      <c r="C38" s="104"/>
      <c r="D38" s="21">
        <v>992</v>
      </c>
      <c r="E38" s="46" t="s">
        <v>244</v>
      </c>
      <c r="F38" s="46" t="s">
        <v>256</v>
      </c>
      <c r="G38" s="21" t="s">
        <v>226</v>
      </c>
      <c r="H38" s="20"/>
      <c r="I38" s="142">
        <f>I39</f>
        <v>236.9</v>
      </c>
      <c r="J38" s="142">
        <f>J39</f>
        <v>286</v>
      </c>
    </row>
    <row r="39" spans="1:10" ht="174.75" customHeight="1" x14ac:dyDescent="0.25">
      <c r="A39" s="18"/>
      <c r="B39" s="104" t="s">
        <v>221</v>
      </c>
      <c r="C39" s="104"/>
      <c r="D39" s="21">
        <v>992</v>
      </c>
      <c r="E39" s="46" t="s">
        <v>244</v>
      </c>
      <c r="F39" s="46" t="s">
        <v>256</v>
      </c>
      <c r="G39" s="21" t="s">
        <v>227</v>
      </c>
      <c r="H39" s="20"/>
      <c r="I39" s="142">
        <f>I40</f>
        <v>236.9</v>
      </c>
      <c r="J39" s="142">
        <f>J40</f>
        <v>286</v>
      </c>
    </row>
    <row r="40" spans="1:10" ht="36.75" customHeight="1" x14ac:dyDescent="0.25">
      <c r="A40" s="18"/>
      <c r="B40" s="104" t="s">
        <v>215</v>
      </c>
      <c r="C40" s="104"/>
      <c r="D40" s="21">
        <v>992</v>
      </c>
      <c r="E40" s="46" t="s">
        <v>244</v>
      </c>
      <c r="F40" s="46" t="s">
        <v>256</v>
      </c>
      <c r="G40" s="21" t="s">
        <v>227</v>
      </c>
      <c r="H40" s="20">
        <v>540</v>
      </c>
      <c r="I40" s="142">
        <v>236.9</v>
      </c>
      <c r="J40" s="142">
        <v>286</v>
      </c>
    </row>
    <row r="41" spans="1:10" ht="38.25" customHeight="1" x14ac:dyDescent="0.25">
      <c r="A41" s="86">
        <v>1</v>
      </c>
      <c r="B41" s="87">
        <v>2</v>
      </c>
      <c r="C41" s="154"/>
      <c r="D41" s="152">
        <v>3</v>
      </c>
      <c r="E41" s="155" t="s">
        <v>275</v>
      </c>
      <c r="F41" s="155" t="s">
        <v>274</v>
      </c>
      <c r="G41" s="152">
        <v>6</v>
      </c>
      <c r="H41" s="152">
        <v>7</v>
      </c>
      <c r="I41" s="145">
        <v>8</v>
      </c>
      <c r="J41" s="145">
        <v>9</v>
      </c>
    </row>
    <row r="42" spans="1:10" ht="34.15" customHeight="1" x14ac:dyDescent="0.25">
      <c r="A42" s="18"/>
      <c r="B42" s="104" t="s">
        <v>15</v>
      </c>
      <c r="C42" s="104"/>
      <c r="D42" s="21">
        <v>992</v>
      </c>
      <c r="E42" s="45" t="s">
        <v>244</v>
      </c>
      <c r="F42" s="45" t="s">
        <v>257</v>
      </c>
      <c r="G42" s="21"/>
      <c r="H42" s="20"/>
      <c r="I42" s="141">
        <f t="shared" ref="I42:J45" si="1">I43</f>
        <v>700</v>
      </c>
      <c r="J42" s="141">
        <f t="shared" si="1"/>
        <v>100</v>
      </c>
    </row>
    <row r="43" spans="1:10" ht="67.150000000000006" customHeight="1" x14ac:dyDescent="0.25">
      <c r="A43" s="18"/>
      <c r="B43" s="104" t="s">
        <v>228</v>
      </c>
      <c r="C43" s="104"/>
      <c r="D43" s="21">
        <v>992</v>
      </c>
      <c r="E43" s="46" t="s">
        <v>244</v>
      </c>
      <c r="F43" s="46" t="s">
        <v>257</v>
      </c>
      <c r="G43" s="21" t="s">
        <v>231</v>
      </c>
      <c r="H43" s="20"/>
      <c r="I43" s="142">
        <f t="shared" si="1"/>
        <v>700</v>
      </c>
      <c r="J43" s="142">
        <f t="shared" si="1"/>
        <v>100</v>
      </c>
    </row>
    <row r="44" spans="1:10" ht="35.25" customHeight="1" x14ac:dyDescent="0.25">
      <c r="A44" s="18"/>
      <c r="B44" s="104" t="s">
        <v>229</v>
      </c>
      <c r="C44" s="104"/>
      <c r="D44" s="21">
        <v>992</v>
      </c>
      <c r="E44" s="46" t="s">
        <v>244</v>
      </c>
      <c r="F44" s="46" t="s">
        <v>257</v>
      </c>
      <c r="G44" s="21" t="s">
        <v>232</v>
      </c>
      <c r="H44" s="20"/>
      <c r="I44" s="142">
        <f t="shared" si="1"/>
        <v>700</v>
      </c>
      <c r="J44" s="142">
        <f t="shared" si="1"/>
        <v>100</v>
      </c>
    </row>
    <row r="45" spans="1:10" ht="112.9" customHeight="1" x14ac:dyDescent="0.25">
      <c r="A45" s="18"/>
      <c r="B45" s="104" t="s">
        <v>249</v>
      </c>
      <c r="C45" s="104"/>
      <c r="D45" s="21">
        <v>992</v>
      </c>
      <c r="E45" s="46" t="s">
        <v>244</v>
      </c>
      <c r="F45" s="46" t="s">
        <v>257</v>
      </c>
      <c r="G45" s="21" t="s">
        <v>233</v>
      </c>
      <c r="H45" s="20"/>
      <c r="I45" s="142">
        <f t="shared" si="1"/>
        <v>700</v>
      </c>
      <c r="J45" s="142">
        <f t="shared" si="1"/>
        <v>100</v>
      </c>
    </row>
    <row r="46" spans="1:10" ht="41.25" customHeight="1" x14ac:dyDescent="0.25">
      <c r="A46" s="18"/>
      <c r="B46" s="120" t="s">
        <v>74</v>
      </c>
      <c r="C46" s="120"/>
      <c r="D46" s="21">
        <v>992</v>
      </c>
      <c r="E46" s="46" t="s">
        <v>244</v>
      </c>
      <c r="F46" s="46" t="s">
        <v>257</v>
      </c>
      <c r="G46" s="21" t="s">
        <v>233</v>
      </c>
      <c r="H46" s="20">
        <v>880</v>
      </c>
      <c r="I46" s="142">
        <v>700</v>
      </c>
      <c r="J46" s="142">
        <v>100</v>
      </c>
    </row>
    <row r="47" spans="1:10" ht="36" customHeight="1" x14ac:dyDescent="0.25">
      <c r="A47" s="18"/>
      <c r="B47" s="104" t="s">
        <v>16</v>
      </c>
      <c r="C47" s="104"/>
      <c r="D47" s="22">
        <v>992</v>
      </c>
      <c r="E47" s="45" t="s">
        <v>244</v>
      </c>
      <c r="F47" s="45">
        <v>13</v>
      </c>
      <c r="G47" s="22"/>
      <c r="H47" s="19"/>
      <c r="I47" s="141">
        <f>I48+I65+I69+I73</f>
        <v>1897</v>
      </c>
      <c r="J47" s="141">
        <f>J48+J65+J69+J73</f>
        <v>1727</v>
      </c>
    </row>
    <row r="48" spans="1:10" ht="54" customHeight="1" x14ac:dyDescent="0.25">
      <c r="A48" s="18"/>
      <c r="B48" s="104" t="s">
        <v>71</v>
      </c>
      <c r="C48" s="104"/>
      <c r="D48" s="21">
        <v>992</v>
      </c>
      <c r="E48" s="45" t="s">
        <v>244</v>
      </c>
      <c r="F48" s="45">
        <v>13</v>
      </c>
      <c r="G48" s="21" t="s">
        <v>75</v>
      </c>
      <c r="H48" s="20"/>
      <c r="I48" s="142">
        <f>I49+I53+I59</f>
        <v>1400</v>
      </c>
      <c r="J48" s="142">
        <f>J49+J53+J59</f>
        <v>1300</v>
      </c>
    </row>
    <row r="49" spans="1:10" ht="68.45" customHeight="1" x14ac:dyDescent="0.25">
      <c r="A49" s="18"/>
      <c r="B49" s="104" t="s">
        <v>305</v>
      </c>
      <c r="C49" s="104"/>
      <c r="D49" s="21">
        <v>992</v>
      </c>
      <c r="E49" s="45" t="s">
        <v>244</v>
      </c>
      <c r="F49" s="45">
        <v>13</v>
      </c>
      <c r="G49" s="21" t="s">
        <v>76</v>
      </c>
      <c r="H49" s="20"/>
      <c r="I49" s="142">
        <f>I50</f>
        <v>50</v>
      </c>
      <c r="J49" s="142">
        <f>J50</f>
        <v>50</v>
      </c>
    </row>
    <row r="50" spans="1:10" ht="55.5" customHeight="1" x14ac:dyDescent="0.25">
      <c r="A50" s="18"/>
      <c r="B50" s="104" t="s">
        <v>72</v>
      </c>
      <c r="C50" s="104"/>
      <c r="D50" s="21">
        <v>992</v>
      </c>
      <c r="E50" s="45" t="s">
        <v>244</v>
      </c>
      <c r="F50" s="45">
        <v>13</v>
      </c>
      <c r="G50" s="21" t="s">
        <v>77</v>
      </c>
      <c r="H50" s="20"/>
      <c r="I50" s="142">
        <f>I51</f>
        <v>50</v>
      </c>
      <c r="J50" s="142">
        <f>J51</f>
        <v>50</v>
      </c>
    </row>
    <row r="51" spans="1:10" ht="39" customHeight="1" x14ac:dyDescent="0.25">
      <c r="A51" s="18"/>
      <c r="B51" s="104" t="s">
        <v>250</v>
      </c>
      <c r="C51" s="104"/>
      <c r="D51" s="21">
        <v>992</v>
      </c>
      <c r="E51" s="45" t="s">
        <v>244</v>
      </c>
      <c r="F51" s="45">
        <v>13</v>
      </c>
      <c r="G51" s="21" t="s">
        <v>78</v>
      </c>
      <c r="H51" s="20"/>
      <c r="I51" s="142">
        <f>50</f>
        <v>50</v>
      </c>
      <c r="J51" s="142">
        <f>50</f>
        <v>50</v>
      </c>
    </row>
    <row r="52" spans="1:10" ht="36" customHeight="1" x14ac:dyDescent="0.25">
      <c r="A52" s="18"/>
      <c r="B52" s="104" t="s">
        <v>74</v>
      </c>
      <c r="C52" s="104"/>
      <c r="D52" s="21">
        <v>992</v>
      </c>
      <c r="E52" s="45" t="s">
        <v>244</v>
      </c>
      <c r="F52" s="45">
        <v>13</v>
      </c>
      <c r="G52" s="21" t="s">
        <v>78</v>
      </c>
      <c r="H52" s="20">
        <v>240</v>
      </c>
      <c r="I52" s="142">
        <v>50</v>
      </c>
      <c r="J52" s="142">
        <v>50</v>
      </c>
    </row>
    <row r="53" spans="1:10" ht="50.45" customHeight="1" x14ac:dyDescent="0.25">
      <c r="A53" s="18"/>
      <c r="B53" s="104" t="s">
        <v>316</v>
      </c>
      <c r="C53" s="104"/>
      <c r="D53" s="21">
        <v>992</v>
      </c>
      <c r="E53" s="45" t="s">
        <v>244</v>
      </c>
      <c r="F53" s="45">
        <v>13</v>
      </c>
      <c r="G53" s="21" t="s">
        <v>81</v>
      </c>
      <c r="H53" s="20"/>
      <c r="I53" s="142">
        <f>I54+I57</f>
        <v>350</v>
      </c>
      <c r="J53" s="142">
        <f>J54+J57</f>
        <v>250</v>
      </c>
    </row>
    <row r="54" spans="1:10" ht="33.75" customHeight="1" x14ac:dyDescent="0.25">
      <c r="A54" s="18"/>
      <c r="B54" s="104" t="s">
        <v>79</v>
      </c>
      <c r="C54" s="104"/>
      <c r="D54" s="21">
        <v>992</v>
      </c>
      <c r="E54" s="45" t="s">
        <v>244</v>
      </c>
      <c r="F54" s="45">
        <v>13</v>
      </c>
      <c r="G54" s="21" t="s">
        <v>82</v>
      </c>
      <c r="H54" s="41"/>
      <c r="I54" s="142">
        <f>I55</f>
        <v>300</v>
      </c>
      <c r="J54" s="142">
        <f>J55</f>
        <v>200</v>
      </c>
    </row>
    <row r="55" spans="1:10" ht="30" customHeight="1" x14ac:dyDescent="0.25">
      <c r="A55" s="48"/>
      <c r="B55" s="104" t="s">
        <v>73</v>
      </c>
      <c r="C55" s="104"/>
      <c r="D55" s="21">
        <v>992</v>
      </c>
      <c r="E55" s="45" t="s">
        <v>244</v>
      </c>
      <c r="F55" s="45">
        <v>13</v>
      </c>
      <c r="G55" s="21" t="s">
        <v>83</v>
      </c>
      <c r="H55" s="20"/>
      <c r="I55" s="153">
        <f>I56</f>
        <v>300</v>
      </c>
      <c r="J55" s="153">
        <f>J56</f>
        <v>200</v>
      </c>
    </row>
    <row r="56" spans="1:10" ht="37.5" customHeight="1" x14ac:dyDescent="0.25">
      <c r="A56" s="18"/>
      <c r="B56" s="104" t="s">
        <v>74</v>
      </c>
      <c r="C56" s="104"/>
      <c r="D56" s="21">
        <v>992</v>
      </c>
      <c r="E56" s="45" t="s">
        <v>244</v>
      </c>
      <c r="F56" s="45">
        <v>13</v>
      </c>
      <c r="G56" s="21" t="s">
        <v>83</v>
      </c>
      <c r="H56" s="20">
        <v>240</v>
      </c>
      <c r="I56" s="142">
        <v>300</v>
      </c>
      <c r="J56" s="142">
        <v>200</v>
      </c>
    </row>
    <row r="57" spans="1:10" ht="82.15" customHeight="1" x14ac:dyDescent="0.25">
      <c r="A57" s="18"/>
      <c r="B57" s="104" t="s">
        <v>251</v>
      </c>
      <c r="C57" s="104"/>
      <c r="D57" s="21">
        <v>992</v>
      </c>
      <c r="E57" s="45" t="s">
        <v>244</v>
      </c>
      <c r="F57" s="45">
        <v>13</v>
      </c>
      <c r="G57" s="21" t="s">
        <v>84</v>
      </c>
      <c r="H57" s="20"/>
      <c r="I57" s="142">
        <f>I58</f>
        <v>50</v>
      </c>
      <c r="J57" s="142">
        <f>J58</f>
        <v>50</v>
      </c>
    </row>
    <row r="58" spans="1:10" ht="40.5" customHeight="1" x14ac:dyDescent="0.25">
      <c r="A58" s="18"/>
      <c r="B58" s="104" t="s">
        <v>74</v>
      </c>
      <c r="C58" s="104"/>
      <c r="D58" s="21">
        <v>992</v>
      </c>
      <c r="E58" s="45" t="s">
        <v>244</v>
      </c>
      <c r="F58" s="45">
        <v>13</v>
      </c>
      <c r="G58" s="21" t="s">
        <v>84</v>
      </c>
      <c r="H58" s="20">
        <v>240</v>
      </c>
      <c r="I58" s="142">
        <v>50</v>
      </c>
      <c r="J58" s="142">
        <v>50</v>
      </c>
    </row>
    <row r="59" spans="1:10" ht="63" customHeight="1" x14ac:dyDescent="0.25">
      <c r="A59" s="18"/>
      <c r="B59" s="104" t="s">
        <v>317</v>
      </c>
      <c r="C59" s="104"/>
      <c r="D59" s="21">
        <v>992</v>
      </c>
      <c r="E59" s="45" t="s">
        <v>244</v>
      </c>
      <c r="F59" s="45">
        <v>13</v>
      </c>
      <c r="G59" s="21" t="s">
        <v>86</v>
      </c>
      <c r="H59" s="20"/>
      <c r="I59" s="142">
        <f>I60</f>
        <v>1000</v>
      </c>
      <c r="J59" s="142">
        <f>J60</f>
        <v>1000</v>
      </c>
    </row>
    <row r="60" spans="1:10" ht="36.75" customHeight="1" x14ac:dyDescent="0.25">
      <c r="A60" s="18"/>
      <c r="B60" s="104" t="s">
        <v>79</v>
      </c>
      <c r="C60" s="104"/>
      <c r="D60" s="21">
        <v>992</v>
      </c>
      <c r="E60" s="45" t="s">
        <v>244</v>
      </c>
      <c r="F60" s="45">
        <v>13</v>
      </c>
      <c r="G60" s="21" t="s">
        <v>87</v>
      </c>
      <c r="H60" s="20"/>
      <c r="I60" s="142">
        <f>I61</f>
        <v>1000</v>
      </c>
      <c r="J60" s="142">
        <f>J61</f>
        <v>1000</v>
      </c>
    </row>
    <row r="61" spans="1:10" ht="46.5" customHeight="1" x14ac:dyDescent="0.25">
      <c r="A61" s="18"/>
      <c r="B61" s="104" t="s">
        <v>73</v>
      </c>
      <c r="C61" s="104"/>
      <c r="D61" s="21">
        <v>992</v>
      </c>
      <c r="E61" s="45" t="s">
        <v>244</v>
      </c>
      <c r="F61" s="45">
        <v>13</v>
      </c>
      <c r="G61" s="21" t="s">
        <v>88</v>
      </c>
      <c r="H61" s="20"/>
      <c r="I61" s="142">
        <f>I62+I64</f>
        <v>1000</v>
      </c>
      <c r="J61" s="142">
        <f>J62+J64</f>
        <v>1000</v>
      </c>
    </row>
    <row r="62" spans="1:10" ht="48" customHeight="1" x14ac:dyDescent="0.25">
      <c r="A62" s="18"/>
      <c r="B62" s="104" t="s">
        <v>74</v>
      </c>
      <c r="C62" s="104"/>
      <c r="D62" s="21">
        <v>992</v>
      </c>
      <c r="E62" s="45" t="s">
        <v>244</v>
      </c>
      <c r="F62" s="45">
        <v>13</v>
      </c>
      <c r="G62" s="21" t="s">
        <v>88</v>
      </c>
      <c r="H62" s="20">
        <v>240</v>
      </c>
      <c r="I62" s="142">
        <v>890</v>
      </c>
      <c r="J62" s="142">
        <v>890</v>
      </c>
    </row>
    <row r="63" spans="1:10" ht="35.25" customHeight="1" x14ac:dyDescent="0.25">
      <c r="A63" s="86">
        <v>1</v>
      </c>
      <c r="B63" s="133">
        <v>2</v>
      </c>
      <c r="C63" s="147"/>
      <c r="D63" s="152">
        <v>3</v>
      </c>
      <c r="E63" s="155" t="s">
        <v>275</v>
      </c>
      <c r="F63" s="155" t="s">
        <v>274</v>
      </c>
      <c r="G63" s="152">
        <v>6</v>
      </c>
      <c r="H63" s="152">
        <v>7</v>
      </c>
      <c r="I63" s="145">
        <v>8</v>
      </c>
      <c r="J63" s="145">
        <v>9</v>
      </c>
    </row>
    <row r="64" spans="1:10" ht="33.75" customHeight="1" x14ac:dyDescent="0.25">
      <c r="A64" s="18"/>
      <c r="B64" s="104" t="s">
        <v>85</v>
      </c>
      <c r="C64" s="104"/>
      <c r="D64" s="21">
        <v>992</v>
      </c>
      <c r="E64" s="45" t="s">
        <v>244</v>
      </c>
      <c r="F64" s="45">
        <v>13</v>
      </c>
      <c r="G64" s="21" t="s">
        <v>88</v>
      </c>
      <c r="H64" s="20">
        <v>850</v>
      </c>
      <c r="I64" s="31">
        <v>110</v>
      </c>
      <c r="J64" s="31">
        <v>110</v>
      </c>
    </row>
    <row r="65" spans="1:10" ht="40.5" customHeight="1" x14ac:dyDescent="0.25">
      <c r="A65" s="18"/>
      <c r="B65" s="104" t="s">
        <v>89</v>
      </c>
      <c r="C65" s="104"/>
      <c r="D65" s="21">
        <v>992</v>
      </c>
      <c r="E65" s="45" t="s">
        <v>244</v>
      </c>
      <c r="F65" s="45">
        <v>13</v>
      </c>
      <c r="G65" s="21" t="s">
        <v>92</v>
      </c>
      <c r="H65" s="20"/>
      <c r="I65" s="31">
        <f t="shared" ref="I65:J67" si="2">I66</f>
        <v>80</v>
      </c>
      <c r="J65" s="31">
        <f t="shared" si="2"/>
        <v>10</v>
      </c>
    </row>
    <row r="66" spans="1:10" ht="50.45" customHeight="1" x14ac:dyDescent="0.25">
      <c r="A66" s="18"/>
      <c r="B66" s="104" t="s">
        <v>252</v>
      </c>
      <c r="C66" s="104"/>
      <c r="D66" s="21">
        <v>992</v>
      </c>
      <c r="E66" s="45" t="s">
        <v>244</v>
      </c>
      <c r="F66" s="45">
        <v>13</v>
      </c>
      <c r="G66" s="21" t="s">
        <v>93</v>
      </c>
      <c r="H66" s="20"/>
      <c r="I66" s="31">
        <f t="shared" si="2"/>
        <v>80</v>
      </c>
      <c r="J66" s="31">
        <f t="shared" si="2"/>
        <v>10</v>
      </c>
    </row>
    <row r="67" spans="1:10" ht="77.25" customHeight="1" x14ac:dyDescent="0.25">
      <c r="A67" s="18"/>
      <c r="B67" s="104" t="s">
        <v>91</v>
      </c>
      <c r="C67" s="104"/>
      <c r="D67" s="21">
        <v>992</v>
      </c>
      <c r="E67" s="45" t="s">
        <v>244</v>
      </c>
      <c r="F67" s="45">
        <v>13</v>
      </c>
      <c r="G67" s="21" t="s">
        <v>94</v>
      </c>
      <c r="H67" s="20"/>
      <c r="I67" s="31">
        <f t="shared" si="2"/>
        <v>80</v>
      </c>
      <c r="J67" s="31">
        <f t="shared" si="2"/>
        <v>10</v>
      </c>
    </row>
    <row r="68" spans="1:10" ht="39" customHeight="1" x14ac:dyDescent="0.25">
      <c r="A68" s="18"/>
      <c r="B68" s="104" t="s">
        <v>74</v>
      </c>
      <c r="C68" s="104"/>
      <c r="D68" s="21">
        <v>992</v>
      </c>
      <c r="E68" s="45" t="s">
        <v>244</v>
      </c>
      <c r="F68" s="45">
        <v>13</v>
      </c>
      <c r="G68" s="21" t="s">
        <v>94</v>
      </c>
      <c r="H68" s="20">
        <v>240</v>
      </c>
      <c r="I68" s="31">
        <v>80</v>
      </c>
      <c r="J68" s="31">
        <v>10</v>
      </c>
    </row>
    <row r="69" spans="1:10" ht="57" customHeight="1" x14ac:dyDescent="0.25">
      <c r="A69" s="18"/>
      <c r="B69" s="104" t="s">
        <v>253</v>
      </c>
      <c r="C69" s="104"/>
      <c r="D69" s="21">
        <v>992</v>
      </c>
      <c r="E69" s="45" t="s">
        <v>244</v>
      </c>
      <c r="F69" s="45">
        <v>13</v>
      </c>
      <c r="G69" s="21" t="s">
        <v>168</v>
      </c>
      <c r="H69" s="20"/>
      <c r="I69" s="31">
        <f t="shared" ref="I69:J71" si="3">I70</f>
        <v>10</v>
      </c>
      <c r="J69" s="31">
        <f t="shared" si="3"/>
        <v>10</v>
      </c>
    </row>
    <row r="70" spans="1:10" ht="45.75" customHeight="1" x14ac:dyDescent="0.25">
      <c r="A70" s="18"/>
      <c r="B70" s="104" t="s">
        <v>166</v>
      </c>
      <c r="C70" s="104"/>
      <c r="D70" s="21">
        <v>992</v>
      </c>
      <c r="E70" s="45" t="s">
        <v>244</v>
      </c>
      <c r="F70" s="45">
        <v>13</v>
      </c>
      <c r="G70" s="21" t="s">
        <v>169</v>
      </c>
      <c r="H70" s="20"/>
      <c r="I70" s="31">
        <f t="shared" si="3"/>
        <v>10</v>
      </c>
      <c r="J70" s="31">
        <f t="shared" si="3"/>
        <v>10</v>
      </c>
    </row>
    <row r="71" spans="1:10" ht="67.5" customHeight="1" x14ac:dyDescent="0.25">
      <c r="A71" s="18"/>
      <c r="B71" s="104" t="s">
        <v>167</v>
      </c>
      <c r="C71" s="104"/>
      <c r="D71" s="21">
        <v>992</v>
      </c>
      <c r="E71" s="45" t="s">
        <v>244</v>
      </c>
      <c r="F71" s="45">
        <v>13</v>
      </c>
      <c r="G71" s="21" t="s">
        <v>170</v>
      </c>
      <c r="H71" s="20"/>
      <c r="I71" s="31">
        <f t="shared" si="3"/>
        <v>10</v>
      </c>
      <c r="J71" s="31">
        <f t="shared" si="3"/>
        <v>10</v>
      </c>
    </row>
    <row r="72" spans="1:10" ht="40.9" customHeight="1" x14ac:dyDescent="0.25">
      <c r="A72" s="18"/>
      <c r="B72" s="104" t="s">
        <v>74</v>
      </c>
      <c r="C72" s="104"/>
      <c r="D72" s="21">
        <v>992</v>
      </c>
      <c r="E72" s="45" t="s">
        <v>244</v>
      </c>
      <c r="F72" s="45">
        <v>13</v>
      </c>
      <c r="G72" s="21" t="s">
        <v>170</v>
      </c>
      <c r="H72" s="20">
        <v>240</v>
      </c>
      <c r="I72" s="31">
        <v>10</v>
      </c>
      <c r="J72" s="31">
        <v>10</v>
      </c>
    </row>
    <row r="73" spans="1:10" ht="55.5" customHeight="1" x14ac:dyDescent="0.25">
      <c r="A73" s="18"/>
      <c r="B73" s="104" t="s">
        <v>172</v>
      </c>
      <c r="C73" s="104"/>
      <c r="D73" s="21">
        <v>992</v>
      </c>
      <c r="E73" s="45" t="s">
        <v>244</v>
      </c>
      <c r="F73" s="45">
        <v>13</v>
      </c>
      <c r="G73" s="21" t="s">
        <v>175</v>
      </c>
      <c r="H73" s="20"/>
      <c r="I73" s="29">
        <f>I74</f>
        <v>407</v>
      </c>
      <c r="J73" s="29">
        <f>J74</f>
        <v>407</v>
      </c>
    </row>
    <row r="74" spans="1:10" ht="99.75" customHeight="1" x14ac:dyDescent="0.25">
      <c r="A74" s="18"/>
      <c r="B74" s="104" t="s">
        <v>174</v>
      </c>
      <c r="C74" s="104"/>
      <c r="D74" s="21">
        <v>992</v>
      </c>
      <c r="E74" s="45" t="s">
        <v>244</v>
      </c>
      <c r="F74" s="45">
        <v>13</v>
      </c>
      <c r="G74" s="21" t="s">
        <v>176</v>
      </c>
      <c r="H74" s="20"/>
      <c r="I74" s="31">
        <f>I75+I77</f>
        <v>407</v>
      </c>
      <c r="J74" s="31">
        <f>J75+J77</f>
        <v>407</v>
      </c>
    </row>
    <row r="75" spans="1:10" ht="102" customHeight="1" x14ac:dyDescent="0.25">
      <c r="A75" s="18"/>
      <c r="B75" s="104" t="s">
        <v>254</v>
      </c>
      <c r="C75" s="104"/>
      <c r="D75" s="21">
        <v>992</v>
      </c>
      <c r="E75" s="45" t="s">
        <v>244</v>
      </c>
      <c r="F75" s="45">
        <v>13</v>
      </c>
      <c r="G75" s="21" t="s">
        <v>177</v>
      </c>
      <c r="H75" s="20"/>
      <c r="I75" s="31">
        <f>I76</f>
        <v>215</v>
      </c>
      <c r="J75" s="31">
        <f>J76</f>
        <v>215</v>
      </c>
    </row>
    <row r="76" spans="1:10" ht="159.75" customHeight="1" x14ac:dyDescent="0.25">
      <c r="A76" s="18"/>
      <c r="B76" s="104" t="s">
        <v>336</v>
      </c>
      <c r="C76" s="104"/>
      <c r="D76" s="21">
        <v>992</v>
      </c>
      <c r="E76" s="45" t="s">
        <v>244</v>
      </c>
      <c r="F76" s="45">
        <v>13</v>
      </c>
      <c r="G76" s="21" t="s">
        <v>177</v>
      </c>
      <c r="H76" s="20">
        <v>630</v>
      </c>
      <c r="I76" s="31">
        <v>215</v>
      </c>
      <c r="J76" s="31">
        <v>215</v>
      </c>
    </row>
    <row r="77" spans="1:10" ht="78.75" customHeight="1" x14ac:dyDescent="0.25">
      <c r="A77" s="48"/>
      <c r="B77" s="104" t="s">
        <v>255</v>
      </c>
      <c r="C77" s="104"/>
      <c r="D77" s="21">
        <v>992</v>
      </c>
      <c r="E77" s="45" t="s">
        <v>244</v>
      </c>
      <c r="F77" s="45">
        <v>13</v>
      </c>
      <c r="G77" s="21" t="s">
        <v>178</v>
      </c>
      <c r="H77" s="20"/>
      <c r="I77" s="50">
        <f>I78</f>
        <v>192</v>
      </c>
      <c r="J77" s="50">
        <f>J78</f>
        <v>192</v>
      </c>
    </row>
    <row r="78" spans="1:10" ht="46.5" customHeight="1" x14ac:dyDescent="0.25">
      <c r="A78" s="18"/>
      <c r="B78" s="104" t="s">
        <v>74</v>
      </c>
      <c r="C78" s="104"/>
      <c r="D78" s="21">
        <v>992</v>
      </c>
      <c r="E78" s="45" t="s">
        <v>244</v>
      </c>
      <c r="F78" s="45">
        <v>13</v>
      </c>
      <c r="G78" s="21" t="s">
        <v>178</v>
      </c>
      <c r="H78" s="20">
        <v>240</v>
      </c>
      <c r="I78" s="31">
        <v>192</v>
      </c>
      <c r="J78" s="31">
        <v>192</v>
      </c>
    </row>
    <row r="79" spans="1:10" ht="23.25" customHeight="1" x14ac:dyDescent="0.25">
      <c r="A79" s="18" t="s">
        <v>17</v>
      </c>
      <c r="B79" s="131" t="s">
        <v>19</v>
      </c>
      <c r="C79" s="131"/>
      <c r="D79" s="22">
        <v>992</v>
      </c>
      <c r="E79" s="45" t="s">
        <v>245</v>
      </c>
      <c r="F79" s="45"/>
      <c r="G79" s="22"/>
      <c r="H79" s="19"/>
      <c r="I79" s="29">
        <f>I80</f>
        <v>619.1</v>
      </c>
      <c r="J79" s="29">
        <f>J80</f>
        <v>640.1</v>
      </c>
    </row>
    <row r="80" spans="1:10" ht="39" customHeight="1" x14ac:dyDescent="0.25">
      <c r="A80" s="18"/>
      <c r="B80" s="104" t="s">
        <v>21</v>
      </c>
      <c r="C80" s="104"/>
      <c r="D80" s="21">
        <v>992</v>
      </c>
      <c r="E80" s="45" t="s">
        <v>245</v>
      </c>
      <c r="F80" s="45" t="s">
        <v>260</v>
      </c>
      <c r="G80" s="22"/>
      <c r="H80" s="19"/>
      <c r="I80" s="29">
        <f>I82+I86</f>
        <v>619.1</v>
      </c>
      <c r="J80" s="29">
        <f>J82+J86</f>
        <v>640.1</v>
      </c>
    </row>
    <row r="81" spans="1:10" ht="39" customHeight="1" x14ac:dyDescent="0.25">
      <c r="A81" s="86">
        <v>1</v>
      </c>
      <c r="B81" s="133">
        <v>2</v>
      </c>
      <c r="C81" s="147"/>
      <c r="D81" s="152">
        <v>3</v>
      </c>
      <c r="E81" s="155" t="s">
        <v>275</v>
      </c>
      <c r="F81" s="155" t="s">
        <v>274</v>
      </c>
      <c r="G81" s="152">
        <v>6</v>
      </c>
      <c r="H81" s="152">
        <v>7</v>
      </c>
      <c r="I81" s="145">
        <v>8</v>
      </c>
      <c r="J81" s="145">
        <v>9</v>
      </c>
    </row>
    <row r="82" spans="1:10" ht="84.75" customHeight="1" x14ac:dyDescent="0.25">
      <c r="A82" s="18"/>
      <c r="B82" s="104" t="s">
        <v>258</v>
      </c>
      <c r="C82" s="104"/>
      <c r="D82" s="21">
        <v>992</v>
      </c>
      <c r="E82" s="45" t="s">
        <v>245</v>
      </c>
      <c r="F82" s="45" t="s">
        <v>260</v>
      </c>
      <c r="G82" s="21" t="s">
        <v>206</v>
      </c>
      <c r="H82" s="20"/>
      <c r="I82" s="142">
        <f t="shared" ref="I82:J84" si="4">I83</f>
        <v>619.1</v>
      </c>
      <c r="J82" s="142">
        <f t="shared" si="4"/>
        <v>640.1</v>
      </c>
    </row>
    <row r="83" spans="1:10" ht="42" customHeight="1" x14ac:dyDescent="0.25">
      <c r="A83" s="18"/>
      <c r="B83" s="104" t="s">
        <v>243</v>
      </c>
      <c r="C83" s="104"/>
      <c r="D83" s="21">
        <v>992</v>
      </c>
      <c r="E83" s="45" t="s">
        <v>245</v>
      </c>
      <c r="F83" s="45" t="s">
        <v>260</v>
      </c>
      <c r="G83" s="21" t="s">
        <v>209</v>
      </c>
      <c r="H83" s="20"/>
      <c r="I83" s="142">
        <f t="shared" si="4"/>
        <v>619.1</v>
      </c>
      <c r="J83" s="142">
        <f t="shared" si="4"/>
        <v>640.1</v>
      </c>
    </row>
    <row r="84" spans="1:10" ht="76.5" customHeight="1" x14ac:dyDescent="0.25">
      <c r="A84" s="18"/>
      <c r="B84" s="104" t="s">
        <v>204</v>
      </c>
      <c r="C84" s="104"/>
      <c r="D84" s="21">
        <v>992</v>
      </c>
      <c r="E84" s="45" t="s">
        <v>245</v>
      </c>
      <c r="F84" s="45" t="s">
        <v>260</v>
      </c>
      <c r="G84" s="21" t="s">
        <v>210</v>
      </c>
      <c r="H84" s="20"/>
      <c r="I84" s="142">
        <f t="shared" si="4"/>
        <v>619.1</v>
      </c>
      <c r="J84" s="142">
        <f t="shared" si="4"/>
        <v>640.1</v>
      </c>
    </row>
    <row r="85" spans="1:10" ht="73.5" customHeight="1" x14ac:dyDescent="0.25">
      <c r="A85" s="18"/>
      <c r="B85" s="104" t="s">
        <v>194</v>
      </c>
      <c r="C85" s="104"/>
      <c r="D85" s="21">
        <v>992</v>
      </c>
      <c r="E85" s="45" t="s">
        <v>245</v>
      </c>
      <c r="F85" s="45" t="s">
        <v>260</v>
      </c>
      <c r="G85" s="21" t="s">
        <v>210</v>
      </c>
      <c r="H85" s="20">
        <v>120</v>
      </c>
      <c r="I85" s="142">
        <v>619.1</v>
      </c>
      <c r="J85" s="142">
        <v>640.1</v>
      </c>
    </row>
    <row r="86" spans="1:10" ht="51.75" customHeight="1" x14ac:dyDescent="0.25">
      <c r="A86" s="18"/>
      <c r="B86" s="104" t="s">
        <v>74</v>
      </c>
      <c r="C86" s="104"/>
      <c r="D86" s="61">
        <v>992</v>
      </c>
      <c r="E86" s="45" t="s">
        <v>245</v>
      </c>
      <c r="F86" s="45" t="s">
        <v>260</v>
      </c>
      <c r="G86" s="61" t="s">
        <v>210</v>
      </c>
      <c r="H86" s="20">
        <v>240</v>
      </c>
      <c r="I86" s="142">
        <v>0</v>
      </c>
      <c r="J86" s="142">
        <v>0</v>
      </c>
    </row>
    <row r="87" spans="1:10" ht="70.5" customHeight="1" x14ac:dyDescent="0.25">
      <c r="A87" s="18" t="s">
        <v>22</v>
      </c>
      <c r="B87" s="118" t="s">
        <v>259</v>
      </c>
      <c r="C87" s="118"/>
      <c r="D87" s="22">
        <v>992</v>
      </c>
      <c r="E87" s="45" t="s">
        <v>260</v>
      </c>
      <c r="F87" s="45"/>
      <c r="G87" s="22"/>
      <c r="H87" s="19"/>
      <c r="I87" s="141">
        <f>I88+I99</f>
        <v>2049.6</v>
      </c>
      <c r="J87" s="141">
        <f>J88+J99</f>
        <v>2049.6</v>
      </c>
    </row>
    <row r="88" spans="1:10" ht="98.25" customHeight="1" x14ac:dyDescent="0.25">
      <c r="A88" s="18"/>
      <c r="B88" s="104" t="s">
        <v>26</v>
      </c>
      <c r="C88" s="104"/>
      <c r="D88" s="21">
        <v>992</v>
      </c>
      <c r="E88" s="46" t="s">
        <v>260</v>
      </c>
      <c r="F88" s="46" t="s">
        <v>277</v>
      </c>
      <c r="G88" s="21"/>
      <c r="H88" s="20"/>
      <c r="I88" s="141">
        <f>I94+I89</f>
        <v>1874.6</v>
      </c>
      <c r="J88" s="141">
        <f>J94+J89</f>
        <v>1874.6</v>
      </c>
    </row>
    <row r="89" spans="1:10" ht="63.75" customHeight="1" x14ac:dyDescent="0.25">
      <c r="A89" s="18"/>
      <c r="B89" s="104" t="s">
        <v>262</v>
      </c>
      <c r="C89" s="104"/>
      <c r="D89" s="71">
        <v>992</v>
      </c>
      <c r="E89" s="46" t="s">
        <v>260</v>
      </c>
      <c r="F89" s="46" t="s">
        <v>277</v>
      </c>
      <c r="G89" s="72" t="s">
        <v>106</v>
      </c>
      <c r="H89" s="20"/>
      <c r="I89" s="142">
        <f t="shared" ref="I89:J92" si="5">I90</f>
        <v>30</v>
      </c>
      <c r="J89" s="142">
        <f t="shared" si="5"/>
        <v>30</v>
      </c>
    </row>
    <row r="90" spans="1:10" ht="104.25" customHeight="1" x14ac:dyDescent="0.25">
      <c r="A90" s="18"/>
      <c r="B90" s="104" t="s">
        <v>263</v>
      </c>
      <c r="C90" s="104"/>
      <c r="D90" s="71">
        <v>992</v>
      </c>
      <c r="E90" s="46" t="s">
        <v>260</v>
      </c>
      <c r="F90" s="46" t="s">
        <v>277</v>
      </c>
      <c r="G90" s="74" t="s">
        <v>103</v>
      </c>
      <c r="H90" s="20"/>
      <c r="I90" s="142">
        <f t="shared" si="5"/>
        <v>30</v>
      </c>
      <c r="J90" s="142">
        <f t="shared" si="5"/>
        <v>30</v>
      </c>
    </row>
    <row r="91" spans="1:10" ht="42.75" customHeight="1" x14ac:dyDescent="0.25">
      <c r="A91" s="18"/>
      <c r="B91" s="104" t="s">
        <v>96</v>
      </c>
      <c r="C91" s="104"/>
      <c r="D91" s="71">
        <v>992</v>
      </c>
      <c r="E91" s="46" t="s">
        <v>260</v>
      </c>
      <c r="F91" s="46" t="s">
        <v>277</v>
      </c>
      <c r="G91" s="74" t="s">
        <v>104</v>
      </c>
      <c r="H91" s="20"/>
      <c r="I91" s="142">
        <f t="shared" si="5"/>
        <v>30</v>
      </c>
      <c r="J91" s="142">
        <f t="shared" si="5"/>
        <v>30</v>
      </c>
    </row>
    <row r="92" spans="1:10" ht="53.25" customHeight="1" x14ac:dyDescent="0.25">
      <c r="A92" s="18"/>
      <c r="B92" s="104" t="s">
        <v>97</v>
      </c>
      <c r="C92" s="104"/>
      <c r="D92" s="71">
        <v>992</v>
      </c>
      <c r="E92" s="46" t="s">
        <v>260</v>
      </c>
      <c r="F92" s="46" t="s">
        <v>277</v>
      </c>
      <c r="G92" s="78" t="s">
        <v>105</v>
      </c>
      <c r="H92" s="20"/>
      <c r="I92" s="142">
        <f t="shared" si="5"/>
        <v>30</v>
      </c>
      <c r="J92" s="142">
        <f t="shared" si="5"/>
        <v>30</v>
      </c>
    </row>
    <row r="93" spans="1:10" ht="52.5" customHeight="1" x14ac:dyDescent="0.25">
      <c r="A93" s="18"/>
      <c r="B93" s="104" t="s">
        <v>74</v>
      </c>
      <c r="C93" s="104"/>
      <c r="D93" s="71">
        <v>992</v>
      </c>
      <c r="E93" s="46" t="s">
        <v>260</v>
      </c>
      <c r="F93" s="46" t="s">
        <v>277</v>
      </c>
      <c r="G93" s="78" t="s">
        <v>105</v>
      </c>
      <c r="H93" s="20">
        <v>240</v>
      </c>
      <c r="I93" s="142">
        <v>30</v>
      </c>
      <c r="J93" s="142">
        <v>30</v>
      </c>
    </row>
    <row r="94" spans="1:10" ht="63.75" customHeight="1" x14ac:dyDescent="0.25">
      <c r="A94" s="18"/>
      <c r="B94" s="104" t="s">
        <v>212</v>
      </c>
      <c r="C94" s="104"/>
      <c r="D94" s="21">
        <v>992</v>
      </c>
      <c r="E94" s="46" t="s">
        <v>260</v>
      </c>
      <c r="F94" s="46" t="s">
        <v>277</v>
      </c>
      <c r="G94" s="21" t="s">
        <v>216</v>
      </c>
      <c r="H94" s="20"/>
      <c r="I94" s="142">
        <f>I95</f>
        <v>1844.6</v>
      </c>
      <c r="J94" s="142">
        <f>J95</f>
        <v>1844.6</v>
      </c>
    </row>
    <row r="95" spans="1:10" ht="161.25" customHeight="1" x14ac:dyDescent="0.25">
      <c r="A95" s="18"/>
      <c r="B95" s="104" t="s">
        <v>213</v>
      </c>
      <c r="C95" s="104"/>
      <c r="D95" s="21">
        <v>992</v>
      </c>
      <c r="E95" s="46" t="s">
        <v>260</v>
      </c>
      <c r="F95" s="46" t="s">
        <v>277</v>
      </c>
      <c r="G95" s="21" t="s">
        <v>217</v>
      </c>
      <c r="H95" s="20"/>
      <c r="I95" s="142">
        <f>I97</f>
        <v>1844.6</v>
      </c>
      <c r="J95" s="142">
        <f>J97</f>
        <v>1844.6</v>
      </c>
    </row>
    <row r="96" spans="1:10" ht="37.5" customHeight="1" x14ac:dyDescent="0.25">
      <c r="A96" s="86">
        <v>1</v>
      </c>
      <c r="B96" s="133">
        <v>2</v>
      </c>
      <c r="C96" s="147"/>
      <c r="D96" s="152">
        <v>3</v>
      </c>
      <c r="E96" s="155" t="s">
        <v>275</v>
      </c>
      <c r="F96" s="155" t="s">
        <v>274</v>
      </c>
      <c r="G96" s="152">
        <v>6</v>
      </c>
      <c r="H96" s="152">
        <v>7</v>
      </c>
      <c r="I96" s="145">
        <v>8</v>
      </c>
      <c r="J96" s="145">
        <v>9</v>
      </c>
    </row>
    <row r="97" spans="1:10" ht="255.75" customHeight="1" x14ac:dyDescent="0.25">
      <c r="A97" s="18"/>
      <c r="B97" s="104" t="s">
        <v>214</v>
      </c>
      <c r="C97" s="104"/>
      <c r="D97" s="21">
        <v>992</v>
      </c>
      <c r="E97" s="46" t="s">
        <v>260</v>
      </c>
      <c r="F97" s="46" t="s">
        <v>277</v>
      </c>
      <c r="G97" s="21" t="s">
        <v>218</v>
      </c>
      <c r="H97" s="20"/>
      <c r="I97" s="142">
        <f>I98</f>
        <v>1844.6</v>
      </c>
      <c r="J97" s="142">
        <f>J98</f>
        <v>1844.6</v>
      </c>
    </row>
    <row r="98" spans="1:10" ht="35.25" customHeight="1" x14ac:dyDescent="0.25">
      <c r="A98" s="18"/>
      <c r="B98" s="104" t="s">
        <v>215</v>
      </c>
      <c r="C98" s="104"/>
      <c r="D98" s="21">
        <v>992</v>
      </c>
      <c r="E98" s="46" t="s">
        <v>260</v>
      </c>
      <c r="F98" s="46" t="s">
        <v>277</v>
      </c>
      <c r="G98" s="21" t="s">
        <v>218</v>
      </c>
      <c r="H98" s="20">
        <v>540</v>
      </c>
      <c r="I98" s="142">
        <v>1844.6</v>
      </c>
      <c r="J98" s="142">
        <v>1844.6</v>
      </c>
    </row>
    <row r="99" spans="1:10" ht="69.75" customHeight="1" x14ac:dyDescent="0.25">
      <c r="A99" s="18"/>
      <c r="B99" s="104" t="s">
        <v>27</v>
      </c>
      <c r="C99" s="104"/>
      <c r="D99" s="21">
        <v>992</v>
      </c>
      <c r="E99" s="46" t="s">
        <v>260</v>
      </c>
      <c r="F99" s="21">
        <v>14</v>
      </c>
      <c r="G99" s="21"/>
      <c r="H99" s="20"/>
      <c r="I99" s="141">
        <f>I100</f>
        <v>175</v>
      </c>
      <c r="J99" s="141">
        <f>J100</f>
        <v>175</v>
      </c>
    </row>
    <row r="100" spans="1:10" ht="49.5" customHeight="1" x14ac:dyDescent="0.25">
      <c r="A100" s="47"/>
      <c r="B100" s="104" t="s">
        <v>262</v>
      </c>
      <c r="C100" s="104"/>
      <c r="D100" s="21">
        <v>992</v>
      </c>
      <c r="E100" s="46" t="s">
        <v>260</v>
      </c>
      <c r="F100" s="21">
        <v>14</v>
      </c>
      <c r="G100" s="21" t="s">
        <v>106</v>
      </c>
      <c r="H100" s="20"/>
      <c r="I100" s="153">
        <f>I101+I107</f>
        <v>175</v>
      </c>
      <c r="J100" s="153">
        <f>J101+J107</f>
        <v>175</v>
      </c>
    </row>
    <row r="101" spans="1:10" ht="59.45" customHeight="1" x14ac:dyDescent="0.25">
      <c r="A101" s="18"/>
      <c r="B101" s="104" t="s">
        <v>309</v>
      </c>
      <c r="C101" s="104"/>
      <c r="D101" s="21">
        <v>992</v>
      </c>
      <c r="E101" s="46" t="s">
        <v>260</v>
      </c>
      <c r="F101" s="21">
        <v>14</v>
      </c>
      <c r="G101" s="21" t="s">
        <v>107</v>
      </c>
      <c r="H101" s="20"/>
      <c r="I101" s="142">
        <f>I102</f>
        <v>170</v>
      </c>
      <c r="J101" s="142">
        <f>J102</f>
        <v>170</v>
      </c>
    </row>
    <row r="102" spans="1:10" ht="84" customHeight="1" x14ac:dyDescent="0.25">
      <c r="A102" s="18"/>
      <c r="B102" s="104" t="s">
        <v>98</v>
      </c>
      <c r="C102" s="104"/>
      <c r="D102" s="21">
        <v>992</v>
      </c>
      <c r="E102" s="46" t="s">
        <v>260</v>
      </c>
      <c r="F102" s="21">
        <v>14</v>
      </c>
      <c r="G102" s="21" t="s">
        <v>108</v>
      </c>
      <c r="H102" s="20"/>
      <c r="I102" s="142">
        <f>I103+I105</f>
        <v>170</v>
      </c>
      <c r="J102" s="142">
        <f>J103+J105</f>
        <v>170</v>
      </c>
    </row>
    <row r="103" spans="1:10" ht="98.25" customHeight="1" x14ac:dyDescent="0.25">
      <c r="A103" s="18"/>
      <c r="B103" s="104" t="s">
        <v>254</v>
      </c>
      <c r="C103" s="104"/>
      <c r="D103" s="54">
        <v>992</v>
      </c>
      <c r="E103" s="46" t="s">
        <v>260</v>
      </c>
      <c r="F103" s="54">
        <v>14</v>
      </c>
      <c r="G103" s="54" t="s">
        <v>109</v>
      </c>
      <c r="H103" s="20"/>
      <c r="I103" s="142">
        <f>I104</f>
        <v>20</v>
      </c>
      <c r="J103" s="142">
        <f>J104</f>
        <v>20</v>
      </c>
    </row>
    <row r="104" spans="1:10" ht="42.75" customHeight="1" x14ac:dyDescent="0.25">
      <c r="A104" s="18"/>
      <c r="B104" s="104" t="s">
        <v>74</v>
      </c>
      <c r="C104" s="104"/>
      <c r="D104" s="21">
        <v>992</v>
      </c>
      <c r="E104" s="46" t="s">
        <v>260</v>
      </c>
      <c r="F104" s="21">
        <v>14</v>
      </c>
      <c r="G104" s="21" t="s">
        <v>109</v>
      </c>
      <c r="H104" s="20">
        <v>240</v>
      </c>
      <c r="I104" s="142">
        <v>20</v>
      </c>
      <c r="J104" s="142">
        <v>20</v>
      </c>
    </row>
    <row r="105" spans="1:10" ht="72.599999999999994" customHeight="1" x14ac:dyDescent="0.25">
      <c r="A105" s="18"/>
      <c r="B105" s="104" t="s">
        <v>100</v>
      </c>
      <c r="C105" s="104"/>
      <c r="D105" s="21">
        <v>992</v>
      </c>
      <c r="E105" s="46" t="s">
        <v>260</v>
      </c>
      <c r="F105" s="21">
        <v>14</v>
      </c>
      <c r="G105" s="21" t="s">
        <v>110</v>
      </c>
      <c r="H105" s="20"/>
      <c r="I105" s="142">
        <f>I106</f>
        <v>150</v>
      </c>
      <c r="J105" s="142">
        <f>J106</f>
        <v>150</v>
      </c>
    </row>
    <row r="106" spans="1:10" ht="54.75" customHeight="1" x14ac:dyDescent="0.25">
      <c r="A106" s="18"/>
      <c r="B106" s="104" t="s">
        <v>74</v>
      </c>
      <c r="C106" s="104"/>
      <c r="D106" s="21">
        <v>992</v>
      </c>
      <c r="E106" s="46" t="s">
        <v>260</v>
      </c>
      <c r="F106" s="21">
        <v>14</v>
      </c>
      <c r="G106" s="21" t="s">
        <v>110</v>
      </c>
      <c r="H106" s="20">
        <v>240</v>
      </c>
      <c r="I106" s="142">
        <v>150</v>
      </c>
      <c r="J106" s="142">
        <v>150</v>
      </c>
    </row>
    <row r="107" spans="1:10" ht="67.5" customHeight="1" x14ac:dyDescent="0.25">
      <c r="A107" s="18"/>
      <c r="B107" s="104" t="s">
        <v>310</v>
      </c>
      <c r="C107" s="104"/>
      <c r="D107" s="21">
        <v>992</v>
      </c>
      <c r="E107" s="46" t="s">
        <v>260</v>
      </c>
      <c r="F107" s="21">
        <v>14</v>
      </c>
      <c r="G107" s="21" t="s">
        <v>264</v>
      </c>
      <c r="H107" s="20"/>
      <c r="I107" s="142">
        <f t="shared" ref="I107:J109" si="6">I108</f>
        <v>5</v>
      </c>
      <c r="J107" s="142">
        <f t="shared" si="6"/>
        <v>5</v>
      </c>
    </row>
    <row r="108" spans="1:10" ht="54" customHeight="1" x14ac:dyDescent="0.25">
      <c r="A108" s="18"/>
      <c r="B108" s="104" t="s">
        <v>101</v>
      </c>
      <c r="C108" s="104"/>
      <c r="D108" s="21">
        <v>992</v>
      </c>
      <c r="E108" s="46" t="s">
        <v>260</v>
      </c>
      <c r="F108" s="21">
        <v>14</v>
      </c>
      <c r="G108" s="21" t="s">
        <v>265</v>
      </c>
      <c r="H108" s="20"/>
      <c r="I108" s="142">
        <f t="shared" si="6"/>
        <v>5</v>
      </c>
      <c r="J108" s="142">
        <f t="shared" si="6"/>
        <v>5</v>
      </c>
    </row>
    <row r="109" spans="1:10" ht="43.5" customHeight="1" x14ac:dyDescent="0.25">
      <c r="A109" s="18"/>
      <c r="B109" s="112" t="s">
        <v>102</v>
      </c>
      <c r="C109" s="112"/>
      <c r="D109" s="21">
        <v>992</v>
      </c>
      <c r="E109" s="46" t="s">
        <v>260</v>
      </c>
      <c r="F109" s="21">
        <v>14</v>
      </c>
      <c r="G109" s="21" t="s">
        <v>113</v>
      </c>
      <c r="H109" s="20"/>
      <c r="I109" s="142">
        <f t="shared" si="6"/>
        <v>5</v>
      </c>
      <c r="J109" s="142">
        <f t="shared" si="6"/>
        <v>5</v>
      </c>
    </row>
    <row r="110" spans="1:10" ht="47.25" customHeight="1" x14ac:dyDescent="0.25">
      <c r="A110" s="18"/>
      <c r="B110" s="112" t="s">
        <v>74</v>
      </c>
      <c r="C110" s="112"/>
      <c r="D110" s="21">
        <v>992</v>
      </c>
      <c r="E110" s="46" t="s">
        <v>260</v>
      </c>
      <c r="F110" s="21">
        <v>14</v>
      </c>
      <c r="G110" s="21" t="s">
        <v>113</v>
      </c>
      <c r="H110" s="20">
        <v>240</v>
      </c>
      <c r="I110" s="142">
        <v>5</v>
      </c>
      <c r="J110" s="142">
        <v>5</v>
      </c>
    </row>
    <row r="111" spans="1:10" ht="26.25" customHeight="1" x14ac:dyDescent="0.25">
      <c r="A111" s="18" t="s">
        <v>28</v>
      </c>
      <c r="B111" s="118" t="s">
        <v>30</v>
      </c>
      <c r="C111" s="118"/>
      <c r="D111" s="22">
        <v>992</v>
      </c>
      <c r="E111" s="45" t="s">
        <v>246</v>
      </c>
      <c r="F111" s="45"/>
      <c r="G111" s="22"/>
      <c r="H111" s="19"/>
      <c r="I111" s="141">
        <f>I113+I118+I125</f>
        <v>7615.8</v>
      </c>
      <c r="J111" s="141">
        <f>J113+J118+J125</f>
        <v>8100</v>
      </c>
    </row>
    <row r="112" spans="1:10" ht="30" customHeight="1" x14ac:dyDescent="0.25">
      <c r="A112" s="86">
        <v>1</v>
      </c>
      <c r="B112" s="133">
        <v>2</v>
      </c>
      <c r="C112" s="147"/>
      <c r="D112" s="152">
        <v>3</v>
      </c>
      <c r="E112" s="155" t="s">
        <v>275</v>
      </c>
      <c r="F112" s="155" t="s">
        <v>274</v>
      </c>
      <c r="G112" s="152">
        <v>6</v>
      </c>
      <c r="H112" s="152">
        <v>7</v>
      </c>
      <c r="I112" s="145">
        <v>8</v>
      </c>
      <c r="J112" s="145">
        <v>9</v>
      </c>
    </row>
    <row r="113" spans="1:10" ht="37.9" customHeight="1" x14ac:dyDescent="0.25">
      <c r="A113" s="47"/>
      <c r="B113" s="104" t="s">
        <v>34</v>
      </c>
      <c r="C113" s="104"/>
      <c r="D113" s="21">
        <v>992</v>
      </c>
      <c r="E113" s="45" t="s">
        <v>246</v>
      </c>
      <c r="F113" s="45" t="s">
        <v>267</v>
      </c>
      <c r="G113" s="22"/>
      <c r="H113" s="19"/>
      <c r="I113" s="156">
        <f t="shared" ref="I113:J116" si="7">I114</f>
        <v>75</v>
      </c>
      <c r="J113" s="156">
        <f t="shared" si="7"/>
        <v>75</v>
      </c>
    </row>
    <row r="114" spans="1:10" ht="51" customHeight="1" x14ac:dyDescent="0.25">
      <c r="A114" s="18"/>
      <c r="B114" s="104" t="s">
        <v>266</v>
      </c>
      <c r="C114" s="104"/>
      <c r="D114" s="21">
        <v>992</v>
      </c>
      <c r="E114" s="46" t="s">
        <v>246</v>
      </c>
      <c r="F114" s="46" t="s">
        <v>267</v>
      </c>
      <c r="G114" s="21" t="s">
        <v>195</v>
      </c>
      <c r="H114" s="20"/>
      <c r="I114" s="142">
        <f t="shared" si="7"/>
        <v>75</v>
      </c>
      <c r="J114" s="142">
        <f t="shared" si="7"/>
        <v>75</v>
      </c>
    </row>
    <row r="115" spans="1:10" ht="87" customHeight="1" x14ac:dyDescent="0.25">
      <c r="A115" s="18"/>
      <c r="B115" s="104" t="s">
        <v>189</v>
      </c>
      <c r="C115" s="104"/>
      <c r="D115" s="21">
        <v>992</v>
      </c>
      <c r="E115" s="46" t="s">
        <v>246</v>
      </c>
      <c r="F115" s="46" t="s">
        <v>267</v>
      </c>
      <c r="G115" s="21" t="s">
        <v>196</v>
      </c>
      <c r="H115" s="20"/>
      <c r="I115" s="142">
        <f t="shared" si="7"/>
        <v>75</v>
      </c>
      <c r="J115" s="142">
        <f t="shared" si="7"/>
        <v>75</v>
      </c>
    </row>
    <row r="116" spans="1:10" ht="69.75" customHeight="1" x14ac:dyDescent="0.25">
      <c r="A116" s="18"/>
      <c r="B116" s="104" t="s">
        <v>190</v>
      </c>
      <c r="C116" s="104"/>
      <c r="D116" s="21">
        <v>992</v>
      </c>
      <c r="E116" s="46" t="s">
        <v>246</v>
      </c>
      <c r="F116" s="46" t="s">
        <v>267</v>
      </c>
      <c r="G116" s="21" t="s">
        <v>197</v>
      </c>
      <c r="H116" s="20"/>
      <c r="I116" s="142">
        <f t="shared" si="7"/>
        <v>75</v>
      </c>
      <c r="J116" s="142">
        <f t="shared" si="7"/>
        <v>75</v>
      </c>
    </row>
    <row r="117" spans="1:10" ht="54.75" customHeight="1" x14ac:dyDescent="0.25">
      <c r="A117" s="18"/>
      <c r="B117" s="120" t="s">
        <v>74</v>
      </c>
      <c r="C117" s="120"/>
      <c r="D117" s="21">
        <v>992</v>
      </c>
      <c r="E117" s="46" t="s">
        <v>246</v>
      </c>
      <c r="F117" s="46" t="s">
        <v>267</v>
      </c>
      <c r="G117" s="21" t="s">
        <v>197</v>
      </c>
      <c r="H117" s="20">
        <v>240</v>
      </c>
      <c r="I117" s="142">
        <v>75</v>
      </c>
      <c r="J117" s="142">
        <v>75</v>
      </c>
    </row>
    <row r="118" spans="1:10" ht="38.25" customHeight="1" x14ac:dyDescent="0.25">
      <c r="A118" s="18"/>
      <c r="B118" s="104" t="s">
        <v>35</v>
      </c>
      <c r="C118" s="104"/>
      <c r="D118" s="21">
        <v>992</v>
      </c>
      <c r="E118" s="45" t="s">
        <v>246</v>
      </c>
      <c r="F118" s="45" t="s">
        <v>261</v>
      </c>
      <c r="G118" s="22"/>
      <c r="H118" s="19"/>
      <c r="I118" s="141">
        <f t="shared" ref="I118:J120" si="8">I119</f>
        <v>7040.8</v>
      </c>
      <c r="J118" s="141">
        <f t="shared" si="8"/>
        <v>7525</v>
      </c>
    </row>
    <row r="119" spans="1:10" ht="91.5" customHeight="1" x14ac:dyDescent="0.25">
      <c r="A119" s="18"/>
      <c r="B119" s="104" t="s">
        <v>114</v>
      </c>
      <c r="C119" s="104"/>
      <c r="D119" s="21">
        <v>992</v>
      </c>
      <c r="E119" s="46" t="s">
        <v>246</v>
      </c>
      <c r="F119" s="46" t="s">
        <v>261</v>
      </c>
      <c r="G119" s="21" t="s">
        <v>119</v>
      </c>
      <c r="H119" s="20"/>
      <c r="I119" s="142">
        <f t="shared" si="8"/>
        <v>7040.8</v>
      </c>
      <c r="J119" s="142">
        <f t="shared" si="8"/>
        <v>7525</v>
      </c>
    </row>
    <row r="120" spans="1:10" ht="104.25" customHeight="1" x14ac:dyDescent="0.25">
      <c r="A120" s="18"/>
      <c r="B120" s="104" t="s">
        <v>312</v>
      </c>
      <c r="C120" s="104"/>
      <c r="D120" s="21">
        <v>992</v>
      </c>
      <c r="E120" s="46" t="s">
        <v>246</v>
      </c>
      <c r="F120" s="46" t="s">
        <v>261</v>
      </c>
      <c r="G120" s="21" t="s">
        <v>123</v>
      </c>
      <c r="H120" s="20"/>
      <c r="I120" s="142">
        <f t="shared" si="8"/>
        <v>7040.8</v>
      </c>
      <c r="J120" s="142">
        <f t="shared" si="8"/>
        <v>7525</v>
      </c>
    </row>
    <row r="121" spans="1:10" ht="93" customHeight="1" x14ac:dyDescent="0.25">
      <c r="A121" s="18"/>
      <c r="B121" s="104" t="s">
        <v>117</v>
      </c>
      <c r="C121" s="104"/>
      <c r="D121" s="21">
        <v>992</v>
      </c>
      <c r="E121" s="46" t="s">
        <v>246</v>
      </c>
      <c r="F121" s="46" t="s">
        <v>261</v>
      </c>
      <c r="G121" s="21" t="s">
        <v>124</v>
      </c>
      <c r="H121" s="20"/>
      <c r="I121" s="142">
        <f>I122+I124</f>
        <v>7040.8</v>
      </c>
      <c r="J121" s="142">
        <f>J122+J124</f>
        <v>7525</v>
      </c>
    </row>
    <row r="122" spans="1:10" ht="39" customHeight="1" x14ac:dyDescent="0.25">
      <c r="A122" s="18"/>
      <c r="B122" s="104" t="s">
        <v>74</v>
      </c>
      <c r="C122" s="104"/>
      <c r="D122" s="21">
        <v>992</v>
      </c>
      <c r="E122" s="46" t="s">
        <v>246</v>
      </c>
      <c r="F122" s="46" t="s">
        <v>261</v>
      </c>
      <c r="G122" s="21" t="s">
        <v>125</v>
      </c>
      <c r="H122" s="20">
        <v>240</v>
      </c>
      <c r="I122" s="142">
        <v>7040.8</v>
      </c>
      <c r="J122" s="142">
        <v>7525</v>
      </c>
    </row>
    <row r="123" spans="1:10" ht="91.5" customHeight="1" x14ac:dyDescent="0.25">
      <c r="A123" s="18"/>
      <c r="B123" s="104" t="s">
        <v>347</v>
      </c>
      <c r="C123" s="104"/>
      <c r="D123" s="51">
        <v>992</v>
      </c>
      <c r="E123" s="46" t="s">
        <v>246</v>
      </c>
      <c r="F123" s="46" t="s">
        <v>261</v>
      </c>
      <c r="G123" s="55" t="s">
        <v>349</v>
      </c>
      <c r="H123" s="20"/>
      <c r="I123" s="142">
        <f>I124</f>
        <v>0</v>
      </c>
      <c r="J123" s="142">
        <f>J124</f>
        <v>0</v>
      </c>
    </row>
    <row r="124" spans="1:10" ht="45" customHeight="1" x14ac:dyDescent="0.25">
      <c r="A124" s="18"/>
      <c r="B124" s="104" t="s">
        <v>348</v>
      </c>
      <c r="C124" s="104"/>
      <c r="D124" s="51">
        <v>992</v>
      </c>
      <c r="E124" s="46" t="s">
        <v>246</v>
      </c>
      <c r="F124" s="46" t="s">
        <v>261</v>
      </c>
      <c r="G124" s="55" t="s">
        <v>349</v>
      </c>
      <c r="H124" s="20">
        <v>240</v>
      </c>
      <c r="I124" s="142">
        <v>0</v>
      </c>
      <c r="J124" s="142">
        <v>0</v>
      </c>
    </row>
    <row r="125" spans="1:10" ht="44.45" customHeight="1" x14ac:dyDescent="0.25">
      <c r="A125" s="18"/>
      <c r="B125" s="104" t="s">
        <v>36</v>
      </c>
      <c r="C125" s="104"/>
      <c r="D125" s="21">
        <v>992</v>
      </c>
      <c r="E125" s="45" t="s">
        <v>246</v>
      </c>
      <c r="F125" s="22">
        <v>12</v>
      </c>
      <c r="G125" s="21"/>
      <c r="H125" s="20"/>
      <c r="I125" s="141">
        <f>I126</f>
        <v>500</v>
      </c>
      <c r="J125" s="141">
        <f>J126</f>
        <v>500</v>
      </c>
    </row>
    <row r="126" spans="1:10" ht="89.45" customHeight="1" x14ac:dyDescent="0.25">
      <c r="A126" s="18"/>
      <c r="B126" s="104" t="s">
        <v>114</v>
      </c>
      <c r="C126" s="104"/>
      <c r="D126" s="21">
        <v>992</v>
      </c>
      <c r="E126" s="46" t="s">
        <v>246</v>
      </c>
      <c r="F126" s="21">
        <v>12</v>
      </c>
      <c r="G126" s="21" t="s">
        <v>119</v>
      </c>
      <c r="H126" s="20"/>
      <c r="I126" s="142">
        <f>I127</f>
        <v>500</v>
      </c>
      <c r="J126" s="142">
        <f>J127</f>
        <v>500</v>
      </c>
    </row>
    <row r="127" spans="1:10" ht="111.75" customHeight="1" x14ac:dyDescent="0.25">
      <c r="A127" s="18"/>
      <c r="B127" s="104" t="s">
        <v>311</v>
      </c>
      <c r="C127" s="104"/>
      <c r="D127" s="21">
        <v>992</v>
      </c>
      <c r="E127" s="46" t="s">
        <v>246</v>
      </c>
      <c r="F127" s="21">
        <v>12</v>
      </c>
      <c r="G127" s="21" t="s">
        <v>120</v>
      </c>
      <c r="H127" s="20"/>
      <c r="I127" s="142">
        <f>I129</f>
        <v>500</v>
      </c>
      <c r="J127" s="142">
        <f>J129</f>
        <v>500</v>
      </c>
    </row>
    <row r="128" spans="1:10" ht="37.5" customHeight="1" x14ac:dyDescent="0.25">
      <c r="A128" s="86">
        <v>1</v>
      </c>
      <c r="B128" s="133">
        <v>2</v>
      </c>
      <c r="C128" s="147"/>
      <c r="D128" s="152">
        <v>3</v>
      </c>
      <c r="E128" s="155" t="s">
        <v>275</v>
      </c>
      <c r="F128" s="155" t="s">
        <v>274</v>
      </c>
      <c r="G128" s="152">
        <v>6</v>
      </c>
      <c r="H128" s="152">
        <v>7</v>
      </c>
      <c r="I128" s="145">
        <v>8</v>
      </c>
      <c r="J128" s="145">
        <v>9</v>
      </c>
    </row>
    <row r="129" spans="1:10" ht="65.25" customHeight="1" x14ac:dyDescent="0.25">
      <c r="A129" s="18"/>
      <c r="B129" s="104" t="s">
        <v>115</v>
      </c>
      <c r="C129" s="104"/>
      <c r="D129" s="21">
        <v>992</v>
      </c>
      <c r="E129" s="46" t="s">
        <v>246</v>
      </c>
      <c r="F129" s="21">
        <v>12</v>
      </c>
      <c r="G129" s="21" t="s">
        <v>121</v>
      </c>
      <c r="H129" s="20"/>
      <c r="I129" s="142">
        <f>I130</f>
        <v>500</v>
      </c>
      <c r="J129" s="142">
        <f>J130</f>
        <v>500</v>
      </c>
    </row>
    <row r="130" spans="1:10" ht="53.25" customHeight="1" x14ac:dyDescent="0.25">
      <c r="A130" s="18"/>
      <c r="B130" s="104" t="s">
        <v>116</v>
      </c>
      <c r="C130" s="104"/>
      <c r="D130" s="21">
        <v>992</v>
      </c>
      <c r="E130" s="46" t="s">
        <v>246</v>
      </c>
      <c r="F130" s="21">
        <v>12</v>
      </c>
      <c r="G130" s="21" t="s">
        <v>122</v>
      </c>
      <c r="H130" s="20"/>
      <c r="I130" s="142">
        <f>I131</f>
        <v>500</v>
      </c>
      <c r="J130" s="142">
        <f>J131</f>
        <v>500</v>
      </c>
    </row>
    <row r="131" spans="1:10" ht="54" customHeight="1" x14ac:dyDescent="0.25">
      <c r="A131" s="18"/>
      <c r="B131" s="104" t="s">
        <v>74</v>
      </c>
      <c r="C131" s="104"/>
      <c r="D131" s="21">
        <v>992</v>
      </c>
      <c r="E131" s="46" t="s">
        <v>246</v>
      </c>
      <c r="F131" s="21">
        <v>12</v>
      </c>
      <c r="G131" s="21" t="s">
        <v>122</v>
      </c>
      <c r="H131" s="20">
        <v>240</v>
      </c>
      <c r="I131" s="142">
        <v>500</v>
      </c>
      <c r="J131" s="142">
        <v>500</v>
      </c>
    </row>
    <row r="132" spans="1:10" ht="36.75" customHeight="1" x14ac:dyDescent="0.25">
      <c r="A132" s="18" t="s">
        <v>37</v>
      </c>
      <c r="B132" s="118" t="s">
        <v>41</v>
      </c>
      <c r="C132" s="118"/>
      <c r="D132" s="22">
        <v>992</v>
      </c>
      <c r="E132" s="45" t="s">
        <v>267</v>
      </c>
      <c r="F132" s="45"/>
      <c r="G132" s="22"/>
      <c r="H132" s="41"/>
      <c r="I132" s="141">
        <f>I133+I143</f>
        <v>5648.9</v>
      </c>
      <c r="J132" s="141">
        <f>J133+J143</f>
        <v>1415.8</v>
      </c>
    </row>
    <row r="133" spans="1:10" ht="26.25" customHeight="1" x14ac:dyDescent="0.25">
      <c r="A133" s="18"/>
      <c r="B133" s="104" t="s">
        <v>42</v>
      </c>
      <c r="C133" s="104"/>
      <c r="D133" s="22">
        <v>992</v>
      </c>
      <c r="E133" s="45" t="s">
        <v>267</v>
      </c>
      <c r="F133" s="45" t="s">
        <v>245</v>
      </c>
      <c r="G133" s="24"/>
      <c r="H133" s="42"/>
      <c r="I133" s="142">
        <f>I134</f>
        <v>4940.3999999999996</v>
      </c>
      <c r="J133" s="142">
        <f>J134</f>
        <v>500</v>
      </c>
    </row>
    <row r="134" spans="1:10" ht="66.75" customHeight="1" x14ac:dyDescent="0.25">
      <c r="A134" s="18"/>
      <c r="B134" s="104" t="s">
        <v>134</v>
      </c>
      <c r="C134" s="104"/>
      <c r="D134" s="65">
        <v>992</v>
      </c>
      <c r="E134" s="46" t="s">
        <v>267</v>
      </c>
      <c r="F134" s="46" t="s">
        <v>245</v>
      </c>
      <c r="G134" s="30" t="s">
        <v>136</v>
      </c>
      <c r="H134" s="42"/>
      <c r="I134" s="142">
        <f>I135</f>
        <v>4940.3999999999996</v>
      </c>
      <c r="J134" s="142">
        <f>J135</f>
        <v>500</v>
      </c>
    </row>
    <row r="135" spans="1:10" ht="62.25" customHeight="1" x14ac:dyDescent="0.25">
      <c r="A135" s="47"/>
      <c r="B135" s="128" t="s">
        <v>323</v>
      </c>
      <c r="C135" s="128"/>
      <c r="D135" s="65">
        <v>992</v>
      </c>
      <c r="E135" s="46" t="s">
        <v>267</v>
      </c>
      <c r="F135" s="46" t="s">
        <v>245</v>
      </c>
      <c r="G135" s="30" t="s">
        <v>137</v>
      </c>
      <c r="H135" s="42"/>
      <c r="I135" s="142">
        <f>I138+I141+I136</f>
        <v>4940.3999999999996</v>
      </c>
      <c r="J135" s="142">
        <f>J138+J141+J136</f>
        <v>500</v>
      </c>
    </row>
    <row r="136" spans="1:10" ht="67.5" customHeight="1" x14ac:dyDescent="0.25">
      <c r="A136" s="47"/>
      <c r="B136" s="128" t="s">
        <v>341</v>
      </c>
      <c r="C136" s="128"/>
      <c r="D136" s="77">
        <v>992</v>
      </c>
      <c r="E136" s="46" t="s">
        <v>267</v>
      </c>
      <c r="F136" s="46" t="s">
        <v>245</v>
      </c>
      <c r="G136" s="30" t="s">
        <v>342</v>
      </c>
      <c r="H136" s="42"/>
      <c r="I136" s="142">
        <f>I137</f>
        <v>150</v>
      </c>
      <c r="J136" s="142">
        <f>J137</f>
        <v>150</v>
      </c>
    </row>
    <row r="137" spans="1:10" ht="46.5" customHeight="1" x14ac:dyDescent="0.25">
      <c r="A137" s="47"/>
      <c r="B137" s="104" t="s">
        <v>74</v>
      </c>
      <c r="C137" s="104"/>
      <c r="D137" s="77">
        <v>992</v>
      </c>
      <c r="E137" s="46" t="s">
        <v>267</v>
      </c>
      <c r="F137" s="46" t="s">
        <v>245</v>
      </c>
      <c r="G137" s="30" t="s">
        <v>342</v>
      </c>
      <c r="H137" s="41">
        <v>240</v>
      </c>
      <c r="I137" s="142">
        <v>150</v>
      </c>
      <c r="J137" s="142">
        <v>150</v>
      </c>
    </row>
    <row r="138" spans="1:10" ht="59.25" customHeight="1" x14ac:dyDescent="0.25">
      <c r="A138" s="48"/>
      <c r="B138" s="128" t="s">
        <v>324</v>
      </c>
      <c r="C138" s="128"/>
      <c r="D138" s="66">
        <v>992</v>
      </c>
      <c r="E138" s="46" t="s">
        <v>267</v>
      </c>
      <c r="F138" s="46" t="s">
        <v>245</v>
      </c>
      <c r="G138" s="69" t="s">
        <v>325</v>
      </c>
      <c r="H138" s="67"/>
      <c r="I138" s="153">
        <f>I139+I140</f>
        <v>4790.3999999999996</v>
      </c>
      <c r="J138" s="153">
        <f>J139+J140</f>
        <v>350</v>
      </c>
    </row>
    <row r="139" spans="1:10" ht="45" customHeight="1" x14ac:dyDescent="0.25">
      <c r="A139" s="48"/>
      <c r="B139" s="104" t="s">
        <v>74</v>
      </c>
      <c r="C139" s="104"/>
      <c r="D139" s="66">
        <v>992</v>
      </c>
      <c r="E139" s="46" t="s">
        <v>267</v>
      </c>
      <c r="F139" s="46" t="s">
        <v>245</v>
      </c>
      <c r="G139" s="69" t="s">
        <v>325</v>
      </c>
      <c r="H139" s="49">
        <v>240</v>
      </c>
      <c r="I139" s="153">
        <v>490.4</v>
      </c>
      <c r="J139" s="153">
        <v>350</v>
      </c>
    </row>
    <row r="140" spans="1:10" ht="45" customHeight="1" x14ac:dyDescent="0.25">
      <c r="A140" s="48"/>
      <c r="B140" s="104" t="s">
        <v>355</v>
      </c>
      <c r="C140" s="104"/>
      <c r="D140" s="82">
        <v>992</v>
      </c>
      <c r="E140" s="46" t="s">
        <v>267</v>
      </c>
      <c r="F140" s="46" t="s">
        <v>245</v>
      </c>
      <c r="G140" s="83" t="s">
        <v>325</v>
      </c>
      <c r="H140" s="49">
        <v>410</v>
      </c>
      <c r="I140" s="153">
        <v>4300</v>
      </c>
      <c r="J140" s="153">
        <v>0</v>
      </c>
    </row>
    <row r="141" spans="1:10" ht="75" customHeight="1" x14ac:dyDescent="0.25">
      <c r="A141" s="48"/>
      <c r="B141" s="104" t="s">
        <v>329</v>
      </c>
      <c r="C141" s="104"/>
      <c r="D141" s="68">
        <v>992</v>
      </c>
      <c r="E141" s="46" t="s">
        <v>267</v>
      </c>
      <c r="F141" s="46" t="s">
        <v>245</v>
      </c>
      <c r="G141" s="70" t="s">
        <v>333</v>
      </c>
      <c r="H141" s="49"/>
      <c r="I141" s="153">
        <f>I142</f>
        <v>0</v>
      </c>
      <c r="J141" s="153">
        <f>J142</f>
        <v>0</v>
      </c>
    </row>
    <row r="142" spans="1:10" ht="33.75" customHeight="1" x14ac:dyDescent="0.25">
      <c r="A142" s="48"/>
      <c r="B142" s="104" t="s">
        <v>74</v>
      </c>
      <c r="C142" s="104"/>
      <c r="D142" s="68">
        <v>992</v>
      </c>
      <c r="E142" s="46" t="s">
        <v>267</v>
      </c>
      <c r="F142" s="46" t="s">
        <v>245</v>
      </c>
      <c r="G142" s="70" t="s">
        <v>333</v>
      </c>
      <c r="H142" s="49">
        <v>240</v>
      </c>
      <c r="I142" s="153">
        <v>0</v>
      </c>
      <c r="J142" s="153">
        <v>0</v>
      </c>
    </row>
    <row r="143" spans="1:10" ht="24" customHeight="1" x14ac:dyDescent="0.25">
      <c r="A143" s="18"/>
      <c r="B143" s="118" t="s">
        <v>43</v>
      </c>
      <c r="C143" s="118"/>
      <c r="D143" s="22">
        <v>992</v>
      </c>
      <c r="E143" s="45" t="s">
        <v>267</v>
      </c>
      <c r="F143" s="45" t="s">
        <v>260</v>
      </c>
      <c r="G143" s="22"/>
      <c r="H143" s="42"/>
      <c r="I143" s="141">
        <f>I144+I157</f>
        <v>708.5</v>
      </c>
      <c r="J143" s="141">
        <f>J144+J157</f>
        <v>915.8</v>
      </c>
    </row>
    <row r="144" spans="1:10" ht="50.25" customHeight="1" x14ac:dyDescent="0.25">
      <c r="A144" s="18"/>
      <c r="B144" s="104" t="s">
        <v>126</v>
      </c>
      <c r="C144" s="104"/>
      <c r="D144" s="21">
        <v>992</v>
      </c>
      <c r="E144" s="46" t="s">
        <v>267</v>
      </c>
      <c r="F144" s="46" t="s">
        <v>260</v>
      </c>
      <c r="G144" s="21" t="s">
        <v>130</v>
      </c>
      <c r="H144" s="41"/>
      <c r="I144" s="142">
        <f>I145</f>
        <v>708.5</v>
      </c>
      <c r="J144" s="142">
        <f>J145</f>
        <v>915.8</v>
      </c>
    </row>
    <row r="145" spans="1:10" ht="102.75" customHeight="1" x14ac:dyDescent="0.25">
      <c r="A145" s="18"/>
      <c r="B145" s="104" t="s">
        <v>127</v>
      </c>
      <c r="C145" s="104"/>
      <c r="D145" s="21">
        <v>992</v>
      </c>
      <c r="E145" s="46" t="s">
        <v>267</v>
      </c>
      <c r="F145" s="46" t="s">
        <v>260</v>
      </c>
      <c r="G145" s="21" t="s">
        <v>131</v>
      </c>
      <c r="H145" s="41"/>
      <c r="I145" s="142">
        <f>I146+I153+I155+I148+I151</f>
        <v>708.5</v>
      </c>
      <c r="J145" s="142">
        <f>J146+J153+J155+J148+J151</f>
        <v>915.8</v>
      </c>
    </row>
    <row r="146" spans="1:10" ht="21" customHeight="1" x14ac:dyDescent="0.25">
      <c r="A146" s="18"/>
      <c r="B146" s="104" t="s">
        <v>128</v>
      </c>
      <c r="C146" s="104"/>
      <c r="D146" s="21">
        <v>992</v>
      </c>
      <c r="E146" s="46" t="s">
        <v>267</v>
      </c>
      <c r="F146" s="46" t="s">
        <v>260</v>
      </c>
      <c r="G146" s="21" t="s">
        <v>132</v>
      </c>
      <c r="H146" s="20"/>
      <c r="I146" s="142">
        <f>I147</f>
        <v>421.3</v>
      </c>
      <c r="J146" s="142">
        <f>J147</f>
        <v>330</v>
      </c>
    </row>
    <row r="147" spans="1:10" ht="48.75" customHeight="1" x14ac:dyDescent="0.25">
      <c r="A147" s="18"/>
      <c r="B147" s="104" t="s">
        <v>74</v>
      </c>
      <c r="C147" s="104"/>
      <c r="D147" s="21">
        <v>992</v>
      </c>
      <c r="E147" s="46" t="s">
        <v>267</v>
      </c>
      <c r="F147" s="46" t="s">
        <v>260</v>
      </c>
      <c r="G147" s="21" t="s">
        <v>132</v>
      </c>
      <c r="H147" s="20">
        <v>240</v>
      </c>
      <c r="I147" s="142">
        <v>421.3</v>
      </c>
      <c r="J147" s="142">
        <v>330</v>
      </c>
    </row>
    <row r="148" spans="1:10" ht="39.75" customHeight="1" x14ac:dyDescent="0.25">
      <c r="A148" s="18"/>
      <c r="B148" s="104" t="s">
        <v>337</v>
      </c>
      <c r="C148" s="104"/>
      <c r="D148" s="75">
        <v>992</v>
      </c>
      <c r="E148" s="46" t="s">
        <v>267</v>
      </c>
      <c r="F148" s="46" t="s">
        <v>260</v>
      </c>
      <c r="G148" s="75" t="s">
        <v>338</v>
      </c>
      <c r="H148" s="20"/>
      <c r="I148" s="142">
        <f>I149</f>
        <v>30</v>
      </c>
      <c r="J148" s="142">
        <f>J149</f>
        <v>30</v>
      </c>
    </row>
    <row r="149" spans="1:10" ht="48.75" customHeight="1" x14ac:dyDescent="0.25">
      <c r="A149" s="18"/>
      <c r="B149" s="104" t="s">
        <v>74</v>
      </c>
      <c r="C149" s="104"/>
      <c r="D149" s="75">
        <v>992</v>
      </c>
      <c r="E149" s="46" t="s">
        <v>267</v>
      </c>
      <c r="F149" s="46" t="s">
        <v>260</v>
      </c>
      <c r="G149" s="75" t="s">
        <v>338</v>
      </c>
      <c r="H149" s="20">
        <v>240</v>
      </c>
      <c r="I149" s="142">
        <v>30</v>
      </c>
      <c r="J149" s="142">
        <v>30</v>
      </c>
    </row>
    <row r="150" spans="1:10" ht="27" customHeight="1" x14ac:dyDescent="0.25">
      <c r="A150" s="86">
        <v>1</v>
      </c>
      <c r="B150" s="133">
        <v>2</v>
      </c>
      <c r="C150" s="147"/>
      <c r="D150" s="152">
        <v>3</v>
      </c>
      <c r="E150" s="155" t="s">
        <v>275</v>
      </c>
      <c r="F150" s="155" t="s">
        <v>274</v>
      </c>
      <c r="G150" s="152">
        <v>6</v>
      </c>
      <c r="H150" s="152">
        <v>7</v>
      </c>
      <c r="I150" s="145">
        <v>8</v>
      </c>
      <c r="J150" s="145">
        <v>9</v>
      </c>
    </row>
    <row r="151" spans="1:10" ht="42" customHeight="1" x14ac:dyDescent="0.25">
      <c r="A151" s="18"/>
      <c r="B151" s="104" t="s">
        <v>340</v>
      </c>
      <c r="C151" s="104"/>
      <c r="D151" s="76">
        <v>992</v>
      </c>
      <c r="E151" s="46" t="s">
        <v>267</v>
      </c>
      <c r="F151" s="46" t="s">
        <v>260</v>
      </c>
      <c r="G151" s="76" t="s">
        <v>339</v>
      </c>
      <c r="H151" s="20"/>
      <c r="I151" s="31">
        <f>I152</f>
        <v>50</v>
      </c>
      <c r="J151" s="31">
        <f>J152</f>
        <v>130</v>
      </c>
    </row>
    <row r="152" spans="1:10" ht="48.75" customHeight="1" x14ac:dyDescent="0.25">
      <c r="A152" s="18"/>
      <c r="B152" s="104" t="s">
        <v>74</v>
      </c>
      <c r="C152" s="104"/>
      <c r="D152" s="76">
        <v>992</v>
      </c>
      <c r="E152" s="46" t="s">
        <v>267</v>
      </c>
      <c r="F152" s="46" t="s">
        <v>260</v>
      </c>
      <c r="G152" s="76" t="s">
        <v>339</v>
      </c>
      <c r="H152" s="20">
        <v>240</v>
      </c>
      <c r="I152" s="31">
        <v>50</v>
      </c>
      <c r="J152" s="31">
        <v>130</v>
      </c>
    </row>
    <row r="153" spans="1:10" ht="38.25" customHeight="1" x14ac:dyDescent="0.25">
      <c r="A153" s="18"/>
      <c r="B153" s="104" t="s">
        <v>129</v>
      </c>
      <c r="C153" s="104"/>
      <c r="D153" s="21">
        <v>992</v>
      </c>
      <c r="E153" s="46" t="s">
        <v>267</v>
      </c>
      <c r="F153" s="46" t="s">
        <v>260</v>
      </c>
      <c r="G153" s="21" t="s">
        <v>133</v>
      </c>
      <c r="H153" s="20"/>
      <c r="I153" s="31">
        <f>I154</f>
        <v>207.2</v>
      </c>
      <c r="J153" s="31">
        <f>J154</f>
        <v>425.8</v>
      </c>
    </row>
    <row r="154" spans="1:10" ht="46.5" customHeight="1" x14ac:dyDescent="0.25">
      <c r="A154" s="18"/>
      <c r="B154" s="104" t="s">
        <v>74</v>
      </c>
      <c r="C154" s="104"/>
      <c r="D154" s="21">
        <v>992</v>
      </c>
      <c r="E154" s="46" t="s">
        <v>267</v>
      </c>
      <c r="F154" s="46" t="s">
        <v>260</v>
      </c>
      <c r="G154" s="21" t="s">
        <v>133</v>
      </c>
      <c r="H154" s="20">
        <v>240</v>
      </c>
      <c r="I154" s="31">
        <v>207.2</v>
      </c>
      <c r="J154" s="31">
        <v>425.8</v>
      </c>
    </row>
    <row r="155" spans="1:10" ht="141.75" customHeight="1" x14ac:dyDescent="0.25">
      <c r="A155" s="18"/>
      <c r="B155" s="104" t="s">
        <v>300</v>
      </c>
      <c r="C155" s="104"/>
      <c r="D155" s="63">
        <v>992</v>
      </c>
      <c r="E155" s="46" t="s">
        <v>267</v>
      </c>
      <c r="F155" s="46" t="s">
        <v>260</v>
      </c>
      <c r="G155" s="63" t="s">
        <v>299</v>
      </c>
      <c r="H155" s="20"/>
      <c r="I155" s="31">
        <f>I156</f>
        <v>0</v>
      </c>
      <c r="J155" s="31">
        <f>J156</f>
        <v>0</v>
      </c>
    </row>
    <row r="156" spans="1:10" ht="49.5" customHeight="1" x14ac:dyDescent="0.25">
      <c r="A156" s="18"/>
      <c r="B156" s="104" t="s">
        <v>74</v>
      </c>
      <c r="C156" s="104"/>
      <c r="D156" s="63">
        <v>992</v>
      </c>
      <c r="E156" s="46" t="s">
        <v>267</v>
      </c>
      <c r="F156" s="46" t="s">
        <v>260</v>
      </c>
      <c r="G156" s="63" t="s">
        <v>299</v>
      </c>
      <c r="H156" s="20">
        <v>240</v>
      </c>
      <c r="I156" s="31">
        <v>0</v>
      </c>
      <c r="J156" s="31">
        <v>0</v>
      </c>
    </row>
    <row r="157" spans="1:10" ht="121.5" customHeight="1" x14ac:dyDescent="0.25">
      <c r="A157" s="18"/>
      <c r="B157" s="104" t="s">
        <v>290</v>
      </c>
      <c r="C157" s="104"/>
      <c r="D157" s="61">
        <v>992</v>
      </c>
      <c r="E157" s="46" t="s">
        <v>267</v>
      </c>
      <c r="F157" s="46" t="s">
        <v>260</v>
      </c>
      <c r="G157" s="61" t="s">
        <v>287</v>
      </c>
      <c r="H157" s="20"/>
      <c r="I157" s="31">
        <f t="shared" ref="I157:J160" si="9">I158</f>
        <v>0</v>
      </c>
      <c r="J157" s="31">
        <f t="shared" si="9"/>
        <v>0</v>
      </c>
    </row>
    <row r="158" spans="1:10" ht="36" customHeight="1" x14ac:dyDescent="0.25">
      <c r="A158" s="18"/>
      <c r="B158" s="104" t="s">
        <v>292</v>
      </c>
      <c r="C158" s="104"/>
      <c r="D158" s="61">
        <v>992</v>
      </c>
      <c r="E158" s="46" t="s">
        <v>267</v>
      </c>
      <c r="F158" s="46" t="s">
        <v>260</v>
      </c>
      <c r="G158" s="61" t="s">
        <v>291</v>
      </c>
      <c r="H158" s="20"/>
      <c r="I158" s="31">
        <f t="shared" si="9"/>
        <v>0</v>
      </c>
      <c r="J158" s="31">
        <f t="shared" si="9"/>
        <v>0</v>
      </c>
    </row>
    <row r="159" spans="1:10" ht="149.25" customHeight="1" x14ac:dyDescent="0.25">
      <c r="A159" s="18"/>
      <c r="B159" s="104" t="s">
        <v>293</v>
      </c>
      <c r="C159" s="104"/>
      <c r="D159" s="61">
        <v>992</v>
      </c>
      <c r="E159" s="46" t="s">
        <v>267</v>
      </c>
      <c r="F159" s="46" t="s">
        <v>260</v>
      </c>
      <c r="G159" s="61" t="s">
        <v>288</v>
      </c>
      <c r="H159" s="20"/>
      <c r="I159" s="31">
        <f t="shared" si="9"/>
        <v>0</v>
      </c>
      <c r="J159" s="31">
        <f t="shared" si="9"/>
        <v>0</v>
      </c>
    </row>
    <row r="160" spans="1:10" ht="122.25" customHeight="1" x14ac:dyDescent="0.25">
      <c r="A160" s="18"/>
      <c r="B160" s="104" t="s">
        <v>294</v>
      </c>
      <c r="C160" s="104"/>
      <c r="D160" s="61">
        <v>992</v>
      </c>
      <c r="E160" s="46" t="s">
        <v>267</v>
      </c>
      <c r="F160" s="46" t="s">
        <v>260</v>
      </c>
      <c r="G160" s="61" t="s">
        <v>289</v>
      </c>
      <c r="H160" s="20"/>
      <c r="I160" s="31">
        <f t="shared" si="9"/>
        <v>0</v>
      </c>
      <c r="J160" s="31">
        <f t="shared" si="9"/>
        <v>0</v>
      </c>
    </row>
    <row r="161" spans="1:10" ht="48" customHeight="1" x14ac:dyDescent="0.25">
      <c r="A161" s="18"/>
      <c r="B161" s="104" t="s">
        <v>74</v>
      </c>
      <c r="C161" s="104"/>
      <c r="D161" s="61">
        <v>992</v>
      </c>
      <c r="E161" s="46" t="s">
        <v>267</v>
      </c>
      <c r="F161" s="46" t="s">
        <v>260</v>
      </c>
      <c r="G161" s="61" t="s">
        <v>289</v>
      </c>
      <c r="H161" s="20">
        <v>240</v>
      </c>
      <c r="I161" s="31">
        <v>0</v>
      </c>
      <c r="J161" s="31">
        <v>0</v>
      </c>
    </row>
    <row r="162" spans="1:10" ht="23.25" customHeight="1" x14ac:dyDescent="0.25">
      <c r="A162" s="18" t="s">
        <v>44</v>
      </c>
      <c r="B162" s="118" t="s">
        <v>47</v>
      </c>
      <c r="C162" s="118"/>
      <c r="D162" s="22">
        <v>992</v>
      </c>
      <c r="E162" s="45" t="s">
        <v>257</v>
      </c>
      <c r="F162" s="45"/>
      <c r="G162" s="22"/>
      <c r="H162" s="19"/>
      <c r="I162" s="29">
        <f t="shared" ref="I162:J166" si="10">I163</f>
        <v>150</v>
      </c>
      <c r="J162" s="29">
        <f t="shared" si="10"/>
        <v>50</v>
      </c>
    </row>
    <row r="163" spans="1:10" ht="22.9" customHeight="1" x14ac:dyDescent="0.25">
      <c r="A163" s="18"/>
      <c r="B163" s="104" t="s">
        <v>301</v>
      </c>
      <c r="C163" s="104"/>
      <c r="D163" s="22">
        <v>992</v>
      </c>
      <c r="E163" s="45" t="s">
        <v>257</v>
      </c>
      <c r="F163" s="45" t="s">
        <v>257</v>
      </c>
      <c r="G163" s="22"/>
      <c r="H163" s="19"/>
      <c r="I163" s="29">
        <f t="shared" si="10"/>
        <v>150</v>
      </c>
      <c r="J163" s="29">
        <f t="shared" si="10"/>
        <v>50</v>
      </c>
    </row>
    <row r="164" spans="1:10" ht="38.450000000000003" customHeight="1" x14ac:dyDescent="0.25">
      <c r="A164" s="18"/>
      <c r="B164" s="104" t="s">
        <v>268</v>
      </c>
      <c r="C164" s="104"/>
      <c r="D164" s="21">
        <v>992</v>
      </c>
      <c r="E164" s="46" t="s">
        <v>257</v>
      </c>
      <c r="F164" s="46" t="s">
        <v>257</v>
      </c>
      <c r="G164" s="21" t="s">
        <v>141</v>
      </c>
      <c r="H164" s="20"/>
      <c r="I164" s="31">
        <f t="shared" si="10"/>
        <v>150</v>
      </c>
      <c r="J164" s="31">
        <f t="shared" si="10"/>
        <v>50</v>
      </c>
    </row>
    <row r="165" spans="1:10" ht="69.75" customHeight="1" x14ac:dyDescent="0.25">
      <c r="A165" s="18"/>
      <c r="B165" s="104" t="s">
        <v>139</v>
      </c>
      <c r="C165" s="104"/>
      <c r="D165" s="21">
        <v>992</v>
      </c>
      <c r="E165" s="46" t="s">
        <v>257</v>
      </c>
      <c r="F165" s="46" t="s">
        <v>257</v>
      </c>
      <c r="G165" s="21" t="s">
        <v>142</v>
      </c>
      <c r="H165" s="20"/>
      <c r="I165" s="31">
        <f t="shared" si="10"/>
        <v>150</v>
      </c>
      <c r="J165" s="31">
        <f t="shared" si="10"/>
        <v>50</v>
      </c>
    </row>
    <row r="166" spans="1:10" ht="48" customHeight="1" x14ac:dyDescent="0.25">
      <c r="A166" s="18"/>
      <c r="B166" s="104" t="s">
        <v>140</v>
      </c>
      <c r="C166" s="104"/>
      <c r="D166" s="21">
        <v>992</v>
      </c>
      <c r="E166" s="46" t="s">
        <v>257</v>
      </c>
      <c r="F166" s="46" t="s">
        <v>257</v>
      </c>
      <c r="G166" s="21" t="s">
        <v>143</v>
      </c>
      <c r="H166" s="20"/>
      <c r="I166" s="31">
        <f t="shared" si="10"/>
        <v>150</v>
      </c>
      <c r="J166" s="31">
        <f t="shared" si="10"/>
        <v>50</v>
      </c>
    </row>
    <row r="167" spans="1:10" ht="40.15" customHeight="1" x14ac:dyDescent="0.25">
      <c r="A167" s="18"/>
      <c r="B167" s="104" t="s">
        <v>74</v>
      </c>
      <c r="C167" s="104"/>
      <c r="D167" s="21">
        <v>992</v>
      </c>
      <c r="E167" s="46" t="s">
        <v>257</v>
      </c>
      <c r="F167" s="46" t="s">
        <v>257</v>
      </c>
      <c r="G167" s="21" t="s">
        <v>143</v>
      </c>
      <c r="H167" s="20">
        <v>240</v>
      </c>
      <c r="I167" s="31">
        <v>150</v>
      </c>
      <c r="J167" s="31">
        <v>50</v>
      </c>
    </row>
    <row r="168" spans="1:10" ht="40.15" customHeight="1" x14ac:dyDescent="0.25">
      <c r="A168" s="86">
        <v>1</v>
      </c>
      <c r="B168" s="133">
        <v>2</v>
      </c>
      <c r="C168" s="147"/>
      <c r="D168" s="152">
        <v>3</v>
      </c>
      <c r="E168" s="155" t="s">
        <v>275</v>
      </c>
      <c r="F168" s="155" t="s">
        <v>274</v>
      </c>
      <c r="G168" s="152">
        <v>6</v>
      </c>
      <c r="H168" s="152">
        <v>7</v>
      </c>
      <c r="I168" s="145">
        <v>8</v>
      </c>
      <c r="J168" s="145">
        <v>9</v>
      </c>
    </row>
    <row r="169" spans="1:10" ht="25.9" customHeight="1" x14ac:dyDescent="0.25">
      <c r="A169" s="18" t="s">
        <v>48</v>
      </c>
      <c r="B169" s="118" t="s">
        <v>269</v>
      </c>
      <c r="C169" s="118"/>
      <c r="D169" s="22">
        <v>992</v>
      </c>
      <c r="E169" s="45" t="s">
        <v>270</v>
      </c>
      <c r="F169" s="45"/>
      <c r="G169" s="22"/>
      <c r="H169" s="1"/>
      <c r="I169" s="141">
        <f>I170</f>
        <v>11434.3</v>
      </c>
      <c r="J169" s="141">
        <f>J170</f>
        <v>11429.3</v>
      </c>
    </row>
    <row r="170" spans="1:10" ht="20.45" customHeight="1" x14ac:dyDescent="0.25">
      <c r="A170" s="18"/>
      <c r="B170" s="104" t="s">
        <v>55</v>
      </c>
      <c r="C170" s="104"/>
      <c r="D170" s="21">
        <v>992</v>
      </c>
      <c r="E170" s="46" t="s">
        <v>270</v>
      </c>
      <c r="F170" s="46" t="s">
        <v>244</v>
      </c>
      <c r="G170" s="21"/>
      <c r="H170" s="41"/>
      <c r="I170" s="142">
        <f>I171</f>
        <v>11434.3</v>
      </c>
      <c r="J170" s="142">
        <f>J171</f>
        <v>11429.3</v>
      </c>
    </row>
    <row r="171" spans="1:10" ht="82.5" customHeight="1" x14ac:dyDescent="0.25">
      <c r="A171" s="18"/>
      <c r="B171" s="104" t="s">
        <v>144</v>
      </c>
      <c r="C171" s="104"/>
      <c r="D171" s="21">
        <v>992</v>
      </c>
      <c r="E171" s="46" t="s">
        <v>270</v>
      </c>
      <c r="F171" s="46" t="s">
        <v>244</v>
      </c>
      <c r="G171" s="21" t="s">
        <v>149</v>
      </c>
      <c r="H171" s="41"/>
      <c r="I171" s="142">
        <f>I172+I180+I189</f>
        <v>11434.3</v>
      </c>
      <c r="J171" s="142">
        <f>J172+J180+J189</f>
        <v>11429.3</v>
      </c>
    </row>
    <row r="172" spans="1:10" ht="91.5" customHeight="1" x14ac:dyDescent="0.25">
      <c r="A172" s="18"/>
      <c r="B172" s="123" t="s">
        <v>313</v>
      </c>
      <c r="C172" s="123"/>
      <c r="D172" s="21">
        <v>992</v>
      </c>
      <c r="E172" s="46" t="s">
        <v>270</v>
      </c>
      <c r="F172" s="46" t="s">
        <v>244</v>
      </c>
      <c r="G172" s="21" t="s">
        <v>150</v>
      </c>
      <c r="H172" s="41"/>
      <c r="I172" s="142">
        <f>I173</f>
        <v>8714.2999999999993</v>
      </c>
      <c r="J172" s="142">
        <f>J173</f>
        <v>8709.2999999999993</v>
      </c>
    </row>
    <row r="173" spans="1:10" ht="78" customHeight="1" x14ac:dyDescent="0.25">
      <c r="A173" s="18"/>
      <c r="B173" s="123" t="s">
        <v>145</v>
      </c>
      <c r="C173" s="123"/>
      <c r="D173" s="21">
        <v>992</v>
      </c>
      <c r="E173" s="46" t="s">
        <v>270</v>
      </c>
      <c r="F173" s="46" t="s">
        <v>244</v>
      </c>
      <c r="G173" s="21" t="s">
        <v>151</v>
      </c>
      <c r="H173" s="41"/>
      <c r="I173" s="142">
        <f>I174+I178</f>
        <v>8714.2999999999993</v>
      </c>
      <c r="J173" s="142">
        <f>J174+J178</f>
        <v>8709.2999999999993</v>
      </c>
    </row>
    <row r="174" spans="1:10" ht="59.25" customHeight="1" x14ac:dyDescent="0.25">
      <c r="A174" s="18"/>
      <c r="B174" s="104" t="s">
        <v>146</v>
      </c>
      <c r="C174" s="104"/>
      <c r="D174" s="21">
        <v>992</v>
      </c>
      <c r="E174" s="46" t="s">
        <v>270</v>
      </c>
      <c r="F174" s="46" t="s">
        <v>244</v>
      </c>
      <c r="G174" s="21" t="s">
        <v>152</v>
      </c>
      <c r="H174" s="20"/>
      <c r="I174" s="142">
        <f>I175+I176+I177</f>
        <v>8514.2999999999993</v>
      </c>
      <c r="J174" s="142">
        <f>J175+J176+J177</f>
        <v>8509.2999999999993</v>
      </c>
    </row>
    <row r="175" spans="1:10" ht="54.75" customHeight="1" x14ac:dyDescent="0.25">
      <c r="A175" s="47"/>
      <c r="B175" s="104" t="s">
        <v>147</v>
      </c>
      <c r="C175" s="104"/>
      <c r="D175" s="21">
        <v>992</v>
      </c>
      <c r="E175" s="46" t="s">
        <v>270</v>
      </c>
      <c r="F175" s="46" t="s">
        <v>244</v>
      </c>
      <c r="G175" s="21" t="s">
        <v>152</v>
      </c>
      <c r="H175" s="20">
        <v>110</v>
      </c>
      <c r="I175" s="153">
        <v>7607</v>
      </c>
      <c r="J175" s="153">
        <v>7607</v>
      </c>
    </row>
    <row r="176" spans="1:10" ht="45" customHeight="1" x14ac:dyDescent="0.25">
      <c r="A176" s="18"/>
      <c r="B176" s="104" t="s">
        <v>74</v>
      </c>
      <c r="C176" s="104"/>
      <c r="D176" s="21">
        <v>992</v>
      </c>
      <c r="E176" s="46" t="s">
        <v>270</v>
      </c>
      <c r="F176" s="46" t="s">
        <v>244</v>
      </c>
      <c r="G176" s="21" t="s">
        <v>152</v>
      </c>
      <c r="H176" s="20">
        <v>240</v>
      </c>
      <c r="I176" s="142">
        <v>902.3</v>
      </c>
      <c r="J176" s="142">
        <v>897.3</v>
      </c>
    </row>
    <row r="177" spans="1:10" ht="35.450000000000003" customHeight="1" x14ac:dyDescent="0.25">
      <c r="A177" s="18"/>
      <c r="B177" s="104" t="s">
        <v>85</v>
      </c>
      <c r="C177" s="104"/>
      <c r="D177" s="21">
        <v>992</v>
      </c>
      <c r="E177" s="46" t="s">
        <v>270</v>
      </c>
      <c r="F177" s="46" t="s">
        <v>244</v>
      </c>
      <c r="G177" s="21" t="s">
        <v>152</v>
      </c>
      <c r="H177" s="20">
        <v>850</v>
      </c>
      <c r="I177" s="142">
        <v>5</v>
      </c>
      <c r="J177" s="142">
        <v>5</v>
      </c>
    </row>
    <row r="178" spans="1:10" ht="62.45" customHeight="1" x14ac:dyDescent="0.25">
      <c r="A178" s="18"/>
      <c r="B178" s="104" t="s">
        <v>148</v>
      </c>
      <c r="C178" s="104"/>
      <c r="D178" s="21">
        <v>992</v>
      </c>
      <c r="E178" s="46" t="s">
        <v>270</v>
      </c>
      <c r="F178" s="46" t="s">
        <v>244</v>
      </c>
      <c r="G178" s="21" t="s">
        <v>153</v>
      </c>
      <c r="H178" s="20"/>
      <c r="I178" s="142">
        <f>I179</f>
        <v>200</v>
      </c>
      <c r="J178" s="142">
        <f>J179</f>
        <v>200</v>
      </c>
    </row>
    <row r="179" spans="1:10" ht="45.75" customHeight="1" x14ac:dyDescent="0.25">
      <c r="A179" s="18"/>
      <c r="B179" s="104" t="s">
        <v>74</v>
      </c>
      <c r="C179" s="104"/>
      <c r="D179" s="21">
        <v>992</v>
      </c>
      <c r="E179" s="46" t="s">
        <v>270</v>
      </c>
      <c r="F179" s="46" t="s">
        <v>244</v>
      </c>
      <c r="G179" s="21" t="s">
        <v>153</v>
      </c>
      <c r="H179" s="20">
        <v>240</v>
      </c>
      <c r="I179" s="142">
        <v>200</v>
      </c>
      <c r="J179" s="142">
        <v>200</v>
      </c>
    </row>
    <row r="180" spans="1:10" ht="67.5" customHeight="1" x14ac:dyDescent="0.25">
      <c r="A180" s="18"/>
      <c r="B180" s="104" t="s">
        <v>318</v>
      </c>
      <c r="C180" s="104"/>
      <c r="D180" s="21">
        <v>992</v>
      </c>
      <c r="E180" s="46" t="s">
        <v>270</v>
      </c>
      <c r="F180" s="46" t="s">
        <v>244</v>
      </c>
      <c r="G180" s="21" t="s">
        <v>155</v>
      </c>
      <c r="H180" s="20"/>
      <c r="I180" s="142">
        <f>I181</f>
        <v>2670</v>
      </c>
      <c r="J180" s="142">
        <f>J181</f>
        <v>2670</v>
      </c>
    </row>
    <row r="181" spans="1:10" ht="64.900000000000006" customHeight="1" x14ac:dyDescent="0.25">
      <c r="A181" s="18"/>
      <c r="B181" s="104" t="s">
        <v>154</v>
      </c>
      <c r="C181" s="104"/>
      <c r="D181" s="21">
        <v>992</v>
      </c>
      <c r="E181" s="46" t="s">
        <v>270</v>
      </c>
      <c r="F181" s="46" t="s">
        <v>244</v>
      </c>
      <c r="G181" s="21" t="s">
        <v>156</v>
      </c>
      <c r="H181" s="20"/>
      <c r="I181" s="142">
        <f>I182+I186</f>
        <v>2670</v>
      </c>
      <c r="J181" s="142">
        <f>J182+J186</f>
        <v>2670</v>
      </c>
    </row>
    <row r="182" spans="1:10" ht="65.25" customHeight="1" x14ac:dyDescent="0.25">
      <c r="A182" s="18"/>
      <c r="B182" s="104" t="s">
        <v>146</v>
      </c>
      <c r="C182" s="104"/>
      <c r="D182" s="21">
        <v>992</v>
      </c>
      <c r="E182" s="46" t="s">
        <v>270</v>
      </c>
      <c r="F182" s="46" t="s">
        <v>244</v>
      </c>
      <c r="G182" s="21" t="s">
        <v>157</v>
      </c>
      <c r="H182" s="20"/>
      <c r="I182" s="142">
        <f>I183+I184+I185</f>
        <v>2591</v>
      </c>
      <c r="J182" s="142">
        <f>J183+J184+J185</f>
        <v>2591</v>
      </c>
    </row>
    <row r="183" spans="1:10" ht="51" customHeight="1" x14ac:dyDescent="0.25">
      <c r="A183" s="18"/>
      <c r="B183" s="104" t="s">
        <v>147</v>
      </c>
      <c r="C183" s="104"/>
      <c r="D183" s="21">
        <v>992</v>
      </c>
      <c r="E183" s="46" t="s">
        <v>270</v>
      </c>
      <c r="F183" s="46" t="s">
        <v>244</v>
      </c>
      <c r="G183" s="21" t="s">
        <v>271</v>
      </c>
      <c r="H183" s="20">
        <v>110</v>
      </c>
      <c r="I183" s="142">
        <v>2536</v>
      </c>
      <c r="J183" s="142">
        <v>2536</v>
      </c>
    </row>
    <row r="184" spans="1:10" ht="48" customHeight="1" x14ac:dyDescent="0.25">
      <c r="A184" s="18"/>
      <c r="B184" s="104" t="s">
        <v>74</v>
      </c>
      <c r="C184" s="104"/>
      <c r="D184" s="21">
        <v>992</v>
      </c>
      <c r="E184" s="46" t="s">
        <v>270</v>
      </c>
      <c r="F184" s="46" t="s">
        <v>244</v>
      </c>
      <c r="G184" s="21" t="s">
        <v>157</v>
      </c>
      <c r="H184" s="20">
        <v>240</v>
      </c>
      <c r="I184" s="142">
        <v>50</v>
      </c>
      <c r="J184" s="142">
        <v>50</v>
      </c>
    </row>
    <row r="185" spans="1:10" ht="36.6" customHeight="1" x14ac:dyDescent="0.25">
      <c r="A185" s="18"/>
      <c r="B185" s="104" t="s">
        <v>85</v>
      </c>
      <c r="C185" s="104"/>
      <c r="D185" s="21">
        <v>992</v>
      </c>
      <c r="E185" s="46" t="s">
        <v>270</v>
      </c>
      <c r="F185" s="46" t="s">
        <v>244</v>
      </c>
      <c r="G185" s="21" t="s">
        <v>157</v>
      </c>
      <c r="H185" s="20">
        <v>850</v>
      </c>
      <c r="I185" s="142">
        <v>5</v>
      </c>
      <c r="J185" s="142">
        <v>5</v>
      </c>
    </row>
    <row r="186" spans="1:10" ht="65.45" customHeight="1" x14ac:dyDescent="0.25">
      <c r="A186" s="18"/>
      <c r="B186" s="104" t="s">
        <v>148</v>
      </c>
      <c r="C186" s="104"/>
      <c r="D186" s="21">
        <v>992</v>
      </c>
      <c r="E186" s="46" t="s">
        <v>270</v>
      </c>
      <c r="F186" s="46" t="s">
        <v>244</v>
      </c>
      <c r="G186" s="21" t="s">
        <v>158</v>
      </c>
      <c r="H186" s="20"/>
      <c r="I186" s="142">
        <f>I187</f>
        <v>79</v>
      </c>
      <c r="J186" s="142">
        <f>J187</f>
        <v>79</v>
      </c>
    </row>
    <row r="187" spans="1:10" ht="53.25" customHeight="1" x14ac:dyDescent="0.25">
      <c r="A187" s="18"/>
      <c r="B187" s="104" t="s">
        <v>74</v>
      </c>
      <c r="C187" s="104"/>
      <c r="D187" s="21">
        <v>992</v>
      </c>
      <c r="E187" s="46" t="s">
        <v>270</v>
      </c>
      <c r="F187" s="46" t="s">
        <v>244</v>
      </c>
      <c r="G187" s="21" t="s">
        <v>272</v>
      </c>
      <c r="H187" s="20">
        <v>240</v>
      </c>
      <c r="I187" s="142">
        <v>79</v>
      </c>
      <c r="J187" s="142">
        <v>79</v>
      </c>
    </row>
    <row r="188" spans="1:10" ht="39" customHeight="1" x14ac:dyDescent="0.25">
      <c r="A188" s="86">
        <v>1</v>
      </c>
      <c r="B188" s="133">
        <v>2</v>
      </c>
      <c r="C188" s="147"/>
      <c r="D188" s="152">
        <v>3</v>
      </c>
      <c r="E188" s="155" t="s">
        <v>275</v>
      </c>
      <c r="F188" s="155" t="s">
        <v>274</v>
      </c>
      <c r="G188" s="152">
        <v>6</v>
      </c>
      <c r="H188" s="152">
        <v>7</v>
      </c>
      <c r="I188" s="145">
        <v>8</v>
      </c>
      <c r="J188" s="145">
        <v>9</v>
      </c>
    </row>
    <row r="189" spans="1:10" ht="75.75" customHeight="1" x14ac:dyDescent="0.25">
      <c r="A189" s="18"/>
      <c r="B189" s="104" t="s">
        <v>315</v>
      </c>
      <c r="C189" s="104"/>
      <c r="D189" s="21">
        <v>992</v>
      </c>
      <c r="E189" s="46" t="s">
        <v>270</v>
      </c>
      <c r="F189" s="46" t="s">
        <v>244</v>
      </c>
      <c r="G189" s="21" t="s">
        <v>161</v>
      </c>
      <c r="H189" s="20"/>
      <c r="I189" s="142">
        <f t="shared" ref="I189:J191" si="11">I190</f>
        <v>50</v>
      </c>
      <c r="J189" s="142">
        <f t="shared" si="11"/>
        <v>50</v>
      </c>
    </row>
    <row r="190" spans="1:10" ht="53.25" customHeight="1" x14ac:dyDescent="0.25">
      <c r="A190" s="18"/>
      <c r="B190" s="104" t="s">
        <v>159</v>
      </c>
      <c r="C190" s="104"/>
      <c r="D190" s="21">
        <v>992</v>
      </c>
      <c r="E190" s="46" t="s">
        <v>270</v>
      </c>
      <c r="F190" s="46" t="s">
        <v>244</v>
      </c>
      <c r="G190" s="21" t="s">
        <v>162</v>
      </c>
      <c r="H190" s="20"/>
      <c r="I190" s="142">
        <f t="shared" si="11"/>
        <v>50</v>
      </c>
      <c r="J190" s="142">
        <f t="shared" si="11"/>
        <v>50</v>
      </c>
    </row>
    <row r="191" spans="1:10" ht="57.75" customHeight="1" x14ac:dyDescent="0.25">
      <c r="A191" s="18"/>
      <c r="B191" s="104" t="s">
        <v>160</v>
      </c>
      <c r="C191" s="104"/>
      <c r="D191" s="21">
        <v>992</v>
      </c>
      <c r="E191" s="46" t="s">
        <v>270</v>
      </c>
      <c r="F191" s="46" t="s">
        <v>244</v>
      </c>
      <c r="G191" s="21" t="s">
        <v>163</v>
      </c>
      <c r="H191" s="20"/>
      <c r="I191" s="142">
        <f t="shared" si="11"/>
        <v>50</v>
      </c>
      <c r="J191" s="142">
        <f t="shared" si="11"/>
        <v>50</v>
      </c>
    </row>
    <row r="192" spans="1:10" ht="50.25" customHeight="1" x14ac:dyDescent="0.25">
      <c r="A192" s="18"/>
      <c r="B192" s="104" t="s">
        <v>74</v>
      </c>
      <c r="C192" s="104"/>
      <c r="D192" s="21">
        <v>992</v>
      </c>
      <c r="E192" s="46" t="s">
        <v>270</v>
      </c>
      <c r="F192" s="46" t="s">
        <v>244</v>
      </c>
      <c r="G192" s="21" t="s">
        <v>163</v>
      </c>
      <c r="H192" s="20">
        <v>240</v>
      </c>
      <c r="I192" s="142">
        <v>50</v>
      </c>
      <c r="J192" s="142">
        <v>50</v>
      </c>
    </row>
    <row r="193" spans="1:10" ht="34.15" customHeight="1" x14ac:dyDescent="0.25">
      <c r="A193" s="18"/>
      <c r="B193" s="118" t="s">
        <v>283</v>
      </c>
      <c r="C193" s="118"/>
      <c r="D193" s="59">
        <v>992</v>
      </c>
      <c r="E193" s="45" t="s">
        <v>277</v>
      </c>
      <c r="F193" s="45"/>
      <c r="G193" s="59"/>
      <c r="H193" s="19"/>
      <c r="I193" s="141">
        <f t="shared" ref="I193:J196" si="12">I194</f>
        <v>350</v>
      </c>
      <c r="J193" s="141">
        <f t="shared" si="12"/>
        <v>350</v>
      </c>
    </row>
    <row r="194" spans="1:10" ht="37.5" customHeight="1" x14ac:dyDescent="0.25">
      <c r="A194" s="18"/>
      <c r="B194" s="104" t="s">
        <v>284</v>
      </c>
      <c r="C194" s="104"/>
      <c r="D194" s="58">
        <v>992</v>
      </c>
      <c r="E194" s="46" t="s">
        <v>277</v>
      </c>
      <c r="F194" s="46" t="s">
        <v>244</v>
      </c>
      <c r="G194" s="58"/>
      <c r="H194" s="20"/>
      <c r="I194" s="142">
        <f t="shared" si="12"/>
        <v>350</v>
      </c>
      <c r="J194" s="142">
        <f t="shared" si="12"/>
        <v>350</v>
      </c>
    </row>
    <row r="195" spans="1:10" ht="42.6" customHeight="1" x14ac:dyDescent="0.25">
      <c r="A195" s="18"/>
      <c r="B195" s="104" t="s">
        <v>285</v>
      </c>
      <c r="C195" s="104"/>
      <c r="D195" s="57">
        <v>992</v>
      </c>
      <c r="E195" s="46" t="s">
        <v>277</v>
      </c>
      <c r="F195" s="46" t="s">
        <v>244</v>
      </c>
      <c r="G195" s="57" t="s">
        <v>279</v>
      </c>
      <c r="H195" s="20"/>
      <c r="I195" s="142">
        <f t="shared" si="12"/>
        <v>350</v>
      </c>
      <c r="J195" s="142">
        <f t="shared" si="12"/>
        <v>350</v>
      </c>
    </row>
    <row r="196" spans="1:10" ht="70.150000000000006" customHeight="1" x14ac:dyDescent="0.25">
      <c r="A196" s="18"/>
      <c r="B196" s="104" t="s">
        <v>286</v>
      </c>
      <c r="C196" s="104"/>
      <c r="D196" s="57">
        <v>992</v>
      </c>
      <c r="E196" s="46" t="s">
        <v>277</v>
      </c>
      <c r="F196" s="46" t="s">
        <v>244</v>
      </c>
      <c r="G196" s="60" t="s">
        <v>280</v>
      </c>
      <c r="H196" s="20"/>
      <c r="I196" s="142">
        <f t="shared" si="12"/>
        <v>350</v>
      </c>
      <c r="J196" s="142">
        <f t="shared" si="12"/>
        <v>350</v>
      </c>
    </row>
    <row r="197" spans="1:10" ht="34.15" customHeight="1" x14ac:dyDescent="0.25">
      <c r="A197" s="18"/>
      <c r="B197" s="104" t="s">
        <v>298</v>
      </c>
      <c r="C197" s="104"/>
      <c r="D197" s="57">
        <v>992</v>
      </c>
      <c r="E197" s="46" t="s">
        <v>277</v>
      </c>
      <c r="F197" s="46" t="s">
        <v>244</v>
      </c>
      <c r="G197" s="60" t="s">
        <v>280</v>
      </c>
      <c r="H197" s="20">
        <v>310</v>
      </c>
      <c r="I197" s="142">
        <v>350</v>
      </c>
      <c r="J197" s="142">
        <v>350</v>
      </c>
    </row>
    <row r="198" spans="1:10" ht="33" customHeight="1" x14ac:dyDescent="0.25">
      <c r="A198" s="18" t="s">
        <v>51</v>
      </c>
      <c r="B198" s="118" t="s">
        <v>56</v>
      </c>
      <c r="C198" s="118"/>
      <c r="D198" s="22">
        <v>992</v>
      </c>
      <c r="E198" s="22">
        <v>11</v>
      </c>
      <c r="F198" s="22"/>
      <c r="G198" s="22"/>
      <c r="H198" s="19"/>
      <c r="I198" s="141">
        <f t="shared" ref="I198:J202" si="13">I199</f>
        <v>300</v>
      </c>
      <c r="J198" s="141">
        <f t="shared" si="13"/>
        <v>300</v>
      </c>
    </row>
    <row r="199" spans="1:10" ht="23.45" customHeight="1" x14ac:dyDescent="0.25">
      <c r="A199" s="18"/>
      <c r="B199" s="104" t="s">
        <v>273</v>
      </c>
      <c r="C199" s="104"/>
      <c r="D199" s="21">
        <v>992</v>
      </c>
      <c r="E199" s="21">
        <v>11</v>
      </c>
      <c r="F199" s="46" t="s">
        <v>245</v>
      </c>
      <c r="G199" s="22"/>
      <c r="H199" s="19"/>
      <c r="I199" s="142">
        <f t="shared" si="13"/>
        <v>300</v>
      </c>
      <c r="J199" s="142">
        <f t="shared" si="13"/>
        <v>300</v>
      </c>
    </row>
    <row r="200" spans="1:10" ht="54" customHeight="1" x14ac:dyDescent="0.25">
      <c r="A200" s="18"/>
      <c r="B200" s="104" t="s">
        <v>180</v>
      </c>
      <c r="C200" s="104"/>
      <c r="D200" s="21">
        <v>992</v>
      </c>
      <c r="E200" s="21">
        <v>11</v>
      </c>
      <c r="F200" s="46" t="s">
        <v>245</v>
      </c>
      <c r="G200" s="21" t="s">
        <v>183</v>
      </c>
      <c r="H200" s="20"/>
      <c r="I200" s="142">
        <f t="shared" si="13"/>
        <v>300</v>
      </c>
      <c r="J200" s="142">
        <f t="shared" si="13"/>
        <v>300</v>
      </c>
    </row>
    <row r="201" spans="1:10" ht="40.15" customHeight="1" x14ac:dyDescent="0.25">
      <c r="A201" s="18"/>
      <c r="B201" s="104" t="s">
        <v>181</v>
      </c>
      <c r="C201" s="104"/>
      <c r="D201" s="21">
        <v>992</v>
      </c>
      <c r="E201" s="21">
        <v>11</v>
      </c>
      <c r="F201" s="46" t="s">
        <v>245</v>
      </c>
      <c r="G201" s="21" t="s">
        <v>184</v>
      </c>
      <c r="H201" s="20"/>
      <c r="I201" s="142">
        <f t="shared" si="13"/>
        <v>300</v>
      </c>
      <c r="J201" s="142">
        <f t="shared" si="13"/>
        <v>300</v>
      </c>
    </row>
    <row r="202" spans="1:10" ht="58.9" customHeight="1" x14ac:dyDescent="0.25">
      <c r="A202" s="18"/>
      <c r="B202" s="104" t="s">
        <v>182</v>
      </c>
      <c r="C202" s="104"/>
      <c r="D202" s="21">
        <v>992</v>
      </c>
      <c r="E202" s="21">
        <v>11</v>
      </c>
      <c r="F202" s="46" t="s">
        <v>245</v>
      </c>
      <c r="G202" s="21" t="s">
        <v>185</v>
      </c>
      <c r="H202" s="20"/>
      <c r="I202" s="142">
        <f t="shared" si="13"/>
        <v>300</v>
      </c>
      <c r="J202" s="142">
        <f t="shared" si="13"/>
        <v>300</v>
      </c>
    </row>
    <row r="203" spans="1:10" ht="51.75" customHeight="1" x14ac:dyDescent="0.25">
      <c r="A203" s="18"/>
      <c r="B203" s="104" t="s">
        <v>74</v>
      </c>
      <c r="C203" s="104"/>
      <c r="D203" s="21">
        <v>992</v>
      </c>
      <c r="E203" s="21">
        <v>11</v>
      </c>
      <c r="F203" s="46" t="s">
        <v>245</v>
      </c>
      <c r="G203" s="21" t="s">
        <v>185</v>
      </c>
      <c r="H203" s="20">
        <v>240</v>
      </c>
      <c r="I203" s="142">
        <v>300</v>
      </c>
      <c r="J203" s="142">
        <v>300</v>
      </c>
    </row>
    <row r="204" spans="1:10" ht="15.75" customHeight="1" x14ac:dyDescent="0.25">
      <c r="B204" s="130" t="s">
        <v>353</v>
      </c>
      <c r="C204" s="130"/>
      <c r="D204" s="130"/>
      <c r="E204" s="130"/>
      <c r="F204" s="130"/>
      <c r="G204" s="130"/>
      <c r="H204" s="130"/>
      <c r="I204" s="157">
        <v>1043.5</v>
      </c>
      <c r="J204" s="157">
        <v>1901.2</v>
      </c>
    </row>
    <row r="205" spans="1:10" ht="15.75" x14ac:dyDescent="0.25">
      <c r="B205" s="16" t="s">
        <v>58</v>
      </c>
      <c r="C205" s="4"/>
      <c r="D205" s="4"/>
      <c r="E205" s="4"/>
      <c r="F205" s="4"/>
      <c r="H205" s="4"/>
      <c r="I205" s="4"/>
    </row>
    <row r="206" spans="1:10" ht="15.75" x14ac:dyDescent="0.25">
      <c r="B206" s="16" t="s">
        <v>59</v>
      </c>
      <c r="C206" s="4"/>
      <c r="D206" s="4"/>
      <c r="E206" s="4"/>
      <c r="F206" s="4"/>
      <c r="G206" s="4"/>
      <c r="H206" s="4"/>
      <c r="I206" s="4"/>
    </row>
    <row r="207" spans="1:10" ht="15.75" x14ac:dyDescent="0.25">
      <c r="B207" s="16" t="s">
        <v>60</v>
      </c>
      <c r="C207" s="4"/>
      <c r="D207" s="4"/>
      <c r="E207" s="4"/>
      <c r="F207" s="4"/>
      <c r="G207" s="103" t="s">
        <v>276</v>
      </c>
      <c r="H207" s="103"/>
      <c r="I207" s="103"/>
      <c r="J207" s="103"/>
    </row>
  </sheetData>
  <mergeCells count="209">
    <mergeCell ref="B63:C63"/>
    <mergeCell ref="B81:C81"/>
    <mergeCell ref="B96:C96"/>
    <mergeCell ref="B112:C112"/>
    <mergeCell ref="B128:C128"/>
    <mergeCell ref="B150:C150"/>
    <mergeCell ref="B168:C168"/>
    <mergeCell ref="B188:C188"/>
    <mergeCell ref="B204:H204"/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181:C181"/>
    <mergeCell ref="B177:C177"/>
    <mergeCell ref="B178:C178"/>
    <mergeCell ref="B161:C161"/>
    <mergeCell ref="B153:C153"/>
    <mergeCell ref="B154:C15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162:C162"/>
    <mergeCell ref="B163:C163"/>
    <mergeCell ref="B164:C164"/>
    <mergeCell ref="B165:C165"/>
    <mergeCell ref="B160:C160"/>
    <mergeCell ref="B156:C156"/>
    <mergeCell ref="B157:C157"/>
    <mergeCell ref="B158:C158"/>
    <mergeCell ref="B159:C159"/>
    <mergeCell ref="B180:C180"/>
    <mergeCell ref="B167:C167"/>
    <mergeCell ref="B169:C169"/>
    <mergeCell ref="B176:C176"/>
    <mergeCell ref="B173:C173"/>
    <mergeCell ref="B174:C174"/>
    <mergeCell ref="B155:C155"/>
    <mergeCell ref="B200:C200"/>
    <mergeCell ref="B201:C201"/>
    <mergeCell ref="B182:C182"/>
    <mergeCell ref="B183:C183"/>
    <mergeCell ref="B184:C184"/>
    <mergeCell ref="B185:C185"/>
    <mergeCell ref="B186:C186"/>
    <mergeCell ref="B190:C190"/>
    <mergeCell ref="B191:C191"/>
    <mergeCell ref="B192:C192"/>
    <mergeCell ref="B187:C187"/>
    <mergeCell ref="B196:C196"/>
    <mergeCell ref="B189:C189"/>
    <mergeCell ref="B195:C195"/>
    <mergeCell ref="B197:C197"/>
    <mergeCell ref="B193:C193"/>
    <mergeCell ref="B170:C170"/>
    <mergeCell ref="G207:J207"/>
    <mergeCell ref="B117:C117"/>
    <mergeCell ref="B166:C166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4:C194"/>
    <mergeCell ref="B127:C127"/>
    <mergeCell ref="B119:C119"/>
    <mergeCell ref="B147:C147"/>
    <mergeCell ref="B146:C146"/>
    <mergeCell ref="B171:C171"/>
    <mergeCell ref="B135:C135"/>
    <mergeCell ref="B179:C179"/>
    <mergeCell ref="B203:C203"/>
    <mergeCell ref="B202:C202"/>
    <mergeCell ref="B198:C198"/>
    <mergeCell ref="B199:C19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B59:C59"/>
    <mergeCell ref="B60:C60"/>
    <mergeCell ref="B78:C78"/>
    <mergeCell ref="B77:C77"/>
    <mergeCell ref="B54:C54"/>
    <mergeCell ref="B97:C97"/>
    <mergeCell ref="B110:C110"/>
    <mergeCell ref="B175:C175"/>
    <mergeCell ref="B144:C144"/>
    <mergeCell ref="B145:C145"/>
    <mergeCell ref="B108:C108"/>
    <mergeCell ref="B109:C109"/>
    <mergeCell ref="B113:C113"/>
    <mergeCell ref="B114:C114"/>
    <mergeCell ref="B115:C115"/>
    <mergeCell ref="B116:C116"/>
    <mergeCell ref="B100:C100"/>
    <mergeCell ref="B138:C138"/>
    <mergeCell ref="B139:C139"/>
    <mergeCell ref="B149:C149"/>
    <mergeCell ref="B172:C172"/>
    <mergeCell ref="B129:C129"/>
    <mergeCell ref="B130:C130"/>
    <mergeCell ref="B143:C143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65:C65"/>
    <mergeCell ref="B101:C101"/>
    <mergeCell ref="B152:C152"/>
    <mergeCell ref="B76:C76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8:C88"/>
    <mergeCell ref="B136:C136"/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48:C148"/>
    <mergeCell ref="B151:C151"/>
    <mergeCell ref="B141:C141"/>
    <mergeCell ref="B142:C142"/>
    <mergeCell ref="B103:C103"/>
    <mergeCell ref="B107:C107"/>
    <mergeCell ref="B106:C106"/>
    <mergeCell ref="B105:C105"/>
    <mergeCell ref="B132:C132"/>
    <mergeCell ref="B102:C102"/>
    <mergeCell ref="B111:C111"/>
    <mergeCell ref="B137:C137"/>
    <mergeCell ref="B140:C140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Приложение 10</vt:lpstr>
      <vt:lpstr>Приложение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2023-02-28T13:12:14Z</dcterms:modified>
</cp:coreProperties>
</file>