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Приложение 5" sheetId="1" r:id="rId1"/>
    <sheet name="Приложение 7,1" sheetId="4" r:id="rId2"/>
    <sheet name="Приложение 9,1" sheetId="5" r:id="rId3"/>
  </sheets>
  <calcPr calcId="144525" refMode="R1C1"/>
</workbook>
</file>

<file path=xl/calcChain.xml><?xml version="1.0" encoding="utf-8"?>
<calcChain xmlns="http://schemas.openxmlformats.org/spreadsheetml/2006/main">
  <c r="I139" i="5" l="1"/>
  <c r="I83" i="4"/>
  <c r="H29" i="1"/>
  <c r="I144" i="5" l="1"/>
  <c r="I154" i="5" l="1"/>
  <c r="I140" i="5"/>
  <c r="I82" i="4"/>
  <c r="I79" i="4" s="1"/>
  <c r="I84" i="4"/>
  <c r="I74" i="4"/>
  <c r="I65" i="4"/>
  <c r="I72" i="4"/>
  <c r="H30" i="1"/>
  <c r="H18" i="1"/>
  <c r="I138" i="5" l="1"/>
  <c r="H34" i="1" l="1"/>
  <c r="H26" i="1"/>
  <c r="H22" i="1"/>
  <c r="I115" i="4" l="1"/>
  <c r="I99" i="4" l="1"/>
  <c r="I25" i="4"/>
  <c r="I58" i="5"/>
  <c r="H13" i="1" l="1"/>
  <c r="I51" i="5"/>
  <c r="I80" i="4"/>
  <c r="I78" i="4" s="1"/>
  <c r="I172" i="4"/>
  <c r="I62" i="4"/>
  <c r="I136" i="5"/>
  <c r="I135" i="5" s="1"/>
  <c r="I134" i="5" s="1"/>
  <c r="I31" i="5"/>
  <c r="I30" i="5" s="1"/>
  <c r="I150" i="5" l="1"/>
  <c r="I70" i="4"/>
  <c r="I68" i="4" l="1"/>
  <c r="I147" i="5"/>
  <c r="H31" i="1" l="1"/>
  <c r="H28" i="1"/>
  <c r="I171" i="4"/>
  <c r="I170" i="4" s="1"/>
  <c r="I187" i="5"/>
  <c r="I150" i="4"/>
  <c r="I92" i="5" l="1"/>
  <c r="I91" i="5" s="1"/>
  <c r="I90" i="5" s="1"/>
  <c r="I89" i="5" s="1"/>
  <c r="I133" i="5" l="1"/>
  <c r="I28" i="5" l="1"/>
  <c r="I161" i="4" l="1"/>
  <c r="I159" i="4" s="1"/>
  <c r="I158" i="4" s="1"/>
  <c r="I76" i="4" l="1"/>
  <c r="I156" i="5"/>
  <c r="B126" i="4" l="1"/>
  <c r="I28" i="4" l="1"/>
  <c r="I125" i="4" l="1"/>
  <c r="I124" i="4" s="1"/>
  <c r="I139" i="4"/>
  <c r="I137" i="4" s="1"/>
  <c r="I161" i="5"/>
  <c r="I160" i="5" s="1"/>
  <c r="I159" i="5" s="1"/>
  <c r="I175" i="5"/>
  <c r="I121" i="5"/>
  <c r="I94" i="4"/>
  <c r="I107" i="4"/>
  <c r="H35" i="1"/>
  <c r="H24" i="1"/>
  <c r="I158" i="5" l="1"/>
  <c r="I136" i="4"/>
  <c r="I55" i="5"/>
  <c r="I197" i="5"/>
  <c r="I196" i="5" s="1"/>
  <c r="I195" i="5" s="1"/>
  <c r="I194" i="5" s="1"/>
  <c r="I123" i="5" l="1"/>
  <c r="I98" i="4" l="1"/>
  <c r="I93" i="4" s="1"/>
  <c r="I103" i="5" l="1"/>
  <c r="I203" i="5" l="1"/>
  <c r="I202" i="5" s="1"/>
  <c r="I201" i="5" s="1"/>
  <c r="I200" i="5" s="1"/>
  <c r="I179" i="5"/>
  <c r="I174" i="5" s="1"/>
  <c r="I183" i="5"/>
  <c r="I182" i="5" s="1"/>
  <c r="I192" i="5"/>
  <c r="I191" i="5" s="1"/>
  <c r="I190" i="5" s="1"/>
  <c r="I167" i="5"/>
  <c r="I166" i="5" s="1"/>
  <c r="I165" i="5" s="1"/>
  <c r="I164" i="5" s="1"/>
  <c r="I163" i="5" s="1"/>
  <c r="I145" i="5"/>
  <c r="I152" i="5"/>
  <c r="I116" i="5"/>
  <c r="I115" i="5" s="1"/>
  <c r="I114" i="5" s="1"/>
  <c r="I113" i="5" s="1"/>
  <c r="I130" i="5"/>
  <c r="I129" i="5" s="1"/>
  <c r="I127" i="5" s="1"/>
  <c r="I126" i="5" s="1"/>
  <c r="I125" i="5" s="1"/>
  <c r="I97" i="5"/>
  <c r="I95" i="5" s="1"/>
  <c r="I94" i="5" s="1"/>
  <c r="I88" i="5" s="1"/>
  <c r="I105" i="5"/>
  <c r="I109" i="5"/>
  <c r="I108" i="5" s="1"/>
  <c r="I107" i="5" s="1"/>
  <c r="I84" i="5"/>
  <c r="I83" i="5" s="1"/>
  <c r="I82" i="5" s="1"/>
  <c r="I19" i="5"/>
  <c r="I18" i="5" s="1"/>
  <c r="I17" i="5" s="1"/>
  <c r="I16" i="5" s="1"/>
  <c r="I24" i="5"/>
  <c r="I23" i="5" s="1"/>
  <c r="I26" i="5"/>
  <c r="I36" i="5"/>
  <c r="I35" i="5" s="1"/>
  <c r="I39" i="5"/>
  <c r="I38" i="5" s="1"/>
  <c r="I45" i="5"/>
  <c r="I44" i="5" s="1"/>
  <c r="I43" i="5" s="1"/>
  <c r="I42" i="5" s="1"/>
  <c r="I50" i="5"/>
  <c r="I49" i="5" s="1"/>
  <c r="I57" i="5"/>
  <c r="I54" i="5" s="1"/>
  <c r="I53" i="5" s="1"/>
  <c r="I61" i="5"/>
  <c r="I60" i="5" s="1"/>
  <c r="I59" i="5" s="1"/>
  <c r="I67" i="5"/>
  <c r="I66" i="5" s="1"/>
  <c r="I65" i="5" s="1"/>
  <c r="I71" i="5"/>
  <c r="I70" i="5" s="1"/>
  <c r="I69" i="5" s="1"/>
  <c r="I75" i="5"/>
  <c r="I77" i="5"/>
  <c r="I176" i="4"/>
  <c r="I175" i="4" s="1"/>
  <c r="I174" i="4" s="1"/>
  <c r="I165" i="4"/>
  <c r="I164" i="4" s="1"/>
  <c r="I168" i="4"/>
  <c r="I167" i="4" s="1"/>
  <c r="I156" i="4"/>
  <c r="I155" i="4" s="1"/>
  <c r="I154" i="4" s="1"/>
  <c r="I147" i="4"/>
  <c r="I146" i="4" s="1"/>
  <c r="I152" i="4"/>
  <c r="I143" i="4"/>
  <c r="I142" i="4" s="1"/>
  <c r="I141" i="4" s="1"/>
  <c r="I133" i="4"/>
  <c r="I132" i="4" s="1"/>
  <c r="I131" i="4" s="1"/>
  <c r="I129" i="4"/>
  <c r="I128" i="4" s="1"/>
  <c r="I127" i="4" s="1"/>
  <c r="I120" i="4"/>
  <c r="I122" i="4"/>
  <c r="I114" i="4"/>
  <c r="I113" i="4" s="1"/>
  <c r="I111" i="4"/>
  <c r="I110" i="4" s="1"/>
  <c r="I109" i="4" s="1"/>
  <c r="I103" i="4"/>
  <c r="I102" i="4" s="1"/>
  <c r="I88" i="4"/>
  <c r="I87" i="4" s="1"/>
  <c r="I86" i="4" s="1"/>
  <c r="I66" i="4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7" i="4"/>
  <c r="I26" i="4" s="1"/>
  <c r="I18" i="4"/>
  <c r="I17" i="4" s="1"/>
  <c r="I16" i="4" s="1"/>
  <c r="I21" i="4"/>
  <c r="I20" i="4" s="1"/>
  <c r="I22" i="4"/>
  <c r="I24" i="4"/>
  <c r="H19" i="1"/>
  <c r="H21" i="1"/>
  <c r="H33" i="1"/>
  <c r="H37" i="1"/>
  <c r="I15" i="4" l="1"/>
  <c r="I64" i="4"/>
  <c r="I143" i="5"/>
  <c r="I142" i="5" s="1"/>
  <c r="I22" i="5"/>
  <c r="I21" i="5" s="1"/>
  <c r="H10" i="1"/>
  <c r="I80" i="5"/>
  <c r="I79" i="5" s="1"/>
  <c r="I48" i="5"/>
  <c r="I92" i="4"/>
  <c r="I101" i="4"/>
  <c r="I181" i="5"/>
  <c r="I173" i="5"/>
  <c r="I58" i="4"/>
  <c r="I57" i="4" s="1"/>
  <c r="I52" i="4" s="1"/>
  <c r="I120" i="5"/>
  <c r="I119" i="5" s="1"/>
  <c r="I118" i="5" s="1"/>
  <c r="I111" i="5" s="1"/>
  <c r="I199" i="5"/>
  <c r="I43" i="4"/>
  <c r="I42" i="4" s="1"/>
  <c r="I36" i="4" s="1"/>
  <c r="I149" i="4"/>
  <c r="I145" i="4" s="1"/>
  <c r="I74" i="5"/>
  <c r="I73" i="5" s="1"/>
  <c r="I102" i="5"/>
  <c r="I101" i="5" s="1"/>
  <c r="I34" i="5"/>
  <c r="I33" i="5" s="1"/>
  <c r="I163" i="4"/>
  <c r="I119" i="4"/>
  <c r="I118" i="4" s="1"/>
  <c r="I100" i="5" l="1"/>
  <c r="I99" i="5" s="1"/>
  <c r="I87" i="5" s="1"/>
  <c r="I47" i="5"/>
  <c r="I15" i="5" s="1"/>
  <c r="I172" i="5"/>
  <c r="I171" i="5" s="1"/>
  <c r="I170" i="5" s="1"/>
  <c r="I132" i="5"/>
  <c r="I91" i="4"/>
  <c r="I14" i="5" l="1"/>
  <c r="I13" i="4"/>
</calcChain>
</file>

<file path=xl/sharedStrings.xml><?xml version="1.0" encoding="utf-8"?>
<sst xmlns="http://schemas.openxmlformats.org/spreadsheetml/2006/main" count="1095" uniqueCount="360">
  <si>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</si>
  <si>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</si>
  <si>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</si>
  <si>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</si>
  <si>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</si>
  <si>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</si>
  <si>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</si>
  <si>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</si>
  <si>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</si>
  <si>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</si>
  <si>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</si>
  <si>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</si>
  <si>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</si>
  <si>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</si>
  <si>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</si>
  <si>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</si>
  <si>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</si>
  <si>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</si>
  <si>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</si>
  <si>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</si>
  <si>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</si>
  <si>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</si>
  <si>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</si>
  <si>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</si>
  <si>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</si>
  <si>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</si>
  <si>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</si>
  <si>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</si>
  <si>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</si>
  <si>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</si>
  <si>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</si>
  <si>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</si>
  <si>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</si>
  <si>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</si>
  <si>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</si>
  <si>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</si>
  <si>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</si>
  <si>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</si>
  <si>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</si>
  <si>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</si>
  <si>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</si>
  <si>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</si>
  <si>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</si>
  <si>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</si>
  <si>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</si>
  <si>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</si>
  <si>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</si>
  <si>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</si>
  <si>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</si>
  <si>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</si>
  <si>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</si>
  <si>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</si>
  <si>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</si>
  <si>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</si>
  <si>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</si>
  <si>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</si>
  <si>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</si>
  <si>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</si>
  <si>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</si>
  <si>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</si>
  <si>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</si>
  <si>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</si>
  <si>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</si>
  <si>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</si>
  <si>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</si>
  <si>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</si>
  <si>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</si>
  <si>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</si>
  <si>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</si>
  <si>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</si>
  <si>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</si>
  <si>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</si>
  <si>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</si>
  <si>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</si>
  <si>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</si>
  <si>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</si>
  <si>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</si>
  <si>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</si>
  <si>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</si>
  <si>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</si>
  <si>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</si>
  <si>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</si>
  <si>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</si>
  <si>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</si>
  <si>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</si>
  <si>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</si>
  <si>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</si>
  <si>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</si>
  <si>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</si>
  <si>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</si>
  <si>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</si>
  <si>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</si>
  <si>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</si>
  <si>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</si>
  <si>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</si>
  <si>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</si>
  <si>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</si>
  <si>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</si>
  <si>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</si>
  <si>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</si>
  <si>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</si>
  <si>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</si>
  <si>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</si>
  <si>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</si>
  <si>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</si>
  <si>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</si>
  <si>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</si>
  <si>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</si>
  <si>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</si>
  <si>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</si>
  <si>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</si>
  <si>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</si>
  <si>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</si>
  <si>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</si>
  <si>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</si>
  <si>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</si>
  <si>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</si>
  <si>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</si>
  <si>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</si>
  <si>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</si>
  <si>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</si>
  <si>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</si>
  <si>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</si>
  <si>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</si>
  <si>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</si>
  <si>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</si>
  <si>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</si>
  <si>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</si>
  <si>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</si>
  <si>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</si>
  <si>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</si>
  <si>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</si>
  <si>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</si>
  <si>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</si>
  <si>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</si>
  <si>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</si>
  <si>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</si>
  <si>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</si>
  <si>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</si>
  <si>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</si>
  <si>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</si>
  <si>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</si>
  <si>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</si>
  <si>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</si>
  <si>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</si>
  <si>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</si>
  <si>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</si>
  <si>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</si>
  <si>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</si>
  <si>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</si>
  <si>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</si>
  <si>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</si>
  <si>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</si>
  <si>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</si>
  <si>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</si>
  <si>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</si>
  <si>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</si>
  <si>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</si>
  <si>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</si>
  <si>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</si>
  <si>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</si>
  <si>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</si>
  <si>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</si>
  <si>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</si>
  <si>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</si>
  <si>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</si>
  <si>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</si>
  <si>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</si>
  <si>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</si>
  <si>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</si>
  <si>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</si>
  <si>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</si>
  <si>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</si>
  <si>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</si>
  <si>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</si>
  <si>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</si>
  <si>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</si>
  <si>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</si>
  <si>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</si>
  <si>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</si>
  <si>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</si>
  <si>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</si>
  <si>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</si>
  <si>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</si>
  <si>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</si>
  <si>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</si>
  <si>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</si>
  <si>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</si>
  <si>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</si>
  <si>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</si>
  <si>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</si>
  <si>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</si>
  <si>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</si>
  <si>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</si>
  <si>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</si>
  <si>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</si>
  <si>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</si>
  <si>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</si>
  <si>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</si>
  <si>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</si>
  <si>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</si>
  <si>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</si>
  <si>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</si>
  <si>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</si>
  <si>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</si>
  <si>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</si>
  <si>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</si>
  <si>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</si>
  <si>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</si>
  <si>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</si>
  <si>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</si>
  <si>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</si>
  <si>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</si>
  <si>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</si>
  <si>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</si>
  <si>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</si>
  <si>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</si>
  <si>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</si>
  <si>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</si>
  <si>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</si>
  <si>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</si>
  <si>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</si>
  <si>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</si>
  <si>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</si>
  <si>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</si>
  <si>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</si>
  <si>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</si>
  <si>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</si>
  <si>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</si>
  <si>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</si>
  <si>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</si>
  <si>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</si>
  <si>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</si>
  <si>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</si>
  <si>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</si>
  <si>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</si>
  <si>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</si>
  <si>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</si>
  <si>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</si>
  <si>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</si>
  <si>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</si>
  <si>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</si>
  <si>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</si>
  <si>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</si>
  <si>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</si>
  <si>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</si>
  <si>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</si>
  <si>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</si>
  <si>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</si>
  <si>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</si>
  <si>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</si>
  <si>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</si>
  <si>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</si>
  <si>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</si>
  <si>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</si>
  <si>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</si>
  <si>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</si>
  <si>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</si>
  <si>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</si>
  <si>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</si>
  <si>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</si>
  <si>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</si>
  <si>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</si>
  <si>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</si>
  <si>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</si>
  <si>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</si>
  <si>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</si>
  <si>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</si>
  <si>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</si>
  <si>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</si>
  <si>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</si>
  <si>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</si>
  <si>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</si>
  <si>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</si>
  <si>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</si>
  <si>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</si>
  <si>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</si>
  <si>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</si>
  <si>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</si>
  <si>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</si>
  <si>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</si>
  <si>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</si>
  <si>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</si>
  <si>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</si>
  <si>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</si>
  <si>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</si>
  <si>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</si>
  <si>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</si>
  <si>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</si>
  <si>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</si>
  <si>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</si>
  <si>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</si>
  <si>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</si>
  <si>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</si>
  <si>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</si>
  <si>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</si>
  <si>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</si>
  <si>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</si>
  <si>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</si>
  <si>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</si>
  <si>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</si>
  <si>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</si>
  <si>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</si>
  <si>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</si>
  <si>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</si>
  <si>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</si>
  <si>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</si>
  <si>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</si>
  <si>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</si>
  <si>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</si>
  <si>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</si>
  <si>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</si>
  <si>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</si>
  <si>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</si>
  <si>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</si>
  <si>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</si>
  <si>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</si>
  <si>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</si>
  <si>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</si>
  <si>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</si>
  <si>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</si>
  <si>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</si>
  <si>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</si>
  <si>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</si>
  <si>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</si>
  <si>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</si>
  <si>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</si>
  <si>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</si>
  <si>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</si>
  <si>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</si>
  <si>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</si>
  <si>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</si>
  <si>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</si>
  <si>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ПРИЛОЖЕНИЕ №9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</si>
  <si>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</si>
  <si>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</si>
  <si>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</si>
  <si>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</si>
  <si>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</si>
  <si>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</si>
  <si>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</si>
  <si>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</si>
  <si>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</si>
  <si>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</si>
  <si>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</si>
  <si>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</si>
  <si>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</si>
  <si>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</si>
  <si>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</si>
  <si>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ПРИЛОЖЕНИЕ №7</t>
  </si>
  <si>
    <t>от 14.12.2022 г. № 53/1</t>
  </si>
  <si>
    <t xml:space="preserve">сельского поселения на 2023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</si>
  <si>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2023 год</t>
  </si>
  <si>
    <t>Марьянского сельского поселения Красноармейского района на 2023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</si>
  <si>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</si>
  <si>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 в объекты капитального строительства государственной (муниципальной) собственности</t>
  </si>
  <si>
    <t>Иные выплаты населению</t>
  </si>
  <si>
    <t>ПРИЛОЖЕНИЕ 
к решению Совета Марьянского                              сельского поселения
Красноармейского района
от 27.03.2023 г. № 58/1</t>
  </si>
  <si>
    <t>05 0 01 11001</t>
  </si>
  <si>
    <t>Реализация инициативного проекта «Ремонт детской игровой площадки с заменой игрового оборудования, расположенной по адресу: Краснодарский край, Красноармейский район,ст. Марьянская, ул. Минометчиков 20/1» в рамках муниципальной программы  «Благоустройство населенного пункта»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</si>
</sst>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/>
    <xf numFmtId="165" fontId="2" fillId="0" borderId="0" xfId="0" applyNumberFormat="1" applyFont="1"/>
    <xf numFmtId="0" fontId="14" fillId="0" borderId="0" xfId="0" applyFont="1" applyAlignment="1">
      <alignment horizontal="center" vertical="center"/>
    </xf>
    <xf numFmtId="0" fontId="3" fillId="0" borderId="0" xfId="0" applyFont="1"/>
    <xf numFmtId="165" fontId="11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5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topLeftCell="A13" zoomScaleNormal="100" zoomScaleSheetLayoutView="200" workbookViewId="0">
      <selection activeCell="H30" sqref="H30:I30"/>
    </sheetView>
  </sheetViews>
  <sheetFormatPr defaultRowHeight="15" x14ac:dyDescent="0.25"/>
  <cols>
    <col min="1" max="1" width="6.5703125" style="82" customWidth="1"/>
    <col min="2" max="2" width="9.140625" style="82"/>
    <col min="3" max="3" width="4.42578125" style="82" customWidth="1"/>
    <col min="4" max="6" width="9.140625" style="82"/>
    <col min="7" max="7" width="24.5703125" style="82" customWidth="1"/>
    <col min="8" max="8" width="9.140625" style="82"/>
    <col min="9" max="9" width="2.140625" style="82" customWidth="1"/>
    <col min="10" max="16384" width="9.140625" style="82"/>
  </cols>
  <sheetData>
    <row r="1" spans="1:13" ht="80.25" customHeight="1" x14ac:dyDescent="0.25">
      <c r="G1" s="124" t="s">
        <v>357</v>
      </c>
      <c r="H1" s="125"/>
      <c r="I1" s="125"/>
    </row>
    <row r="2" spans="1:13" ht="21.75" customHeight="1" x14ac:dyDescent="0.25">
      <c r="G2" s="113" t="s">
        <v>62</v>
      </c>
      <c r="H2" s="113"/>
      <c r="I2" s="113"/>
      <c r="L2" s="112"/>
      <c r="M2" s="112"/>
    </row>
    <row r="3" spans="1:13" ht="27" customHeight="1" x14ac:dyDescent="0.25">
      <c r="G3" s="114" t="s">
        <v>67</v>
      </c>
      <c r="H3" s="114"/>
      <c r="I3" s="114"/>
      <c r="L3" s="112"/>
      <c r="M3" s="112"/>
    </row>
    <row r="4" spans="1:13" x14ac:dyDescent="0.25">
      <c r="G4" s="113" t="s">
        <v>63</v>
      </c>
      <c r="H4" s="113"/>
      <c r="I4" s="113"/>
      <c r="L4" s="112"/>
      <c r="M4" s="112"/>
    </row>
    <row r="5" spans="1:13" x14ac:dyDescent="0.25">
      <c r="G5" s="113" t="s">
        <v>350</v>
      </c>
      <c r="H5" s="113"/>
      <c r="I5" s="113"/>
      <c r="L5" s="112"/>
      <c r="M5" s="112"/>
    </row>
    <row r="6" spans="1:13" x14ac:dyDescent="0.25">
      <c r="A6" s="115" t="s">
        <v>66</v>
      </c>
      <c r="B6" s="115"/>
      <c r="C6" s="115"/>
      <c r="D6" s="115"/>
      <c r="E6" s="115"/>
      <c r="F6" s="115"/>
      <c r="G6" s="115"/>
      <c r="L6" s="112"/>
      <c r="M6" s="112"/>
    </row>
    <row r="7" spans="1:13" x14ac:dyDescent="0.25">
      <c r="A7" s="115" t="s">
        <v>351</v>
      </c>
      <c r="B7" s="115"/>
      <c r="C7" s="115"/>
      <c r="D7" s="115"/>
      <c r="E7" s="115"/>
      <c r="F7" s="115"/>
      <c r="G7" s="115"/>
      <c r="H7" s="115"/>
      <c r="I7" s="115"/>
      <c r="J7" s="115"/>
      <c r="L7" s="112"/>
      <c r="M7" s="112"/>
    </row>
    <row r="8" spans="1:13" x14ac:dyDescent="0.25">
      <c r="D8" s="127" t="s">
        <v>65</v>
      </c>
      <c r="E8" s="127"/>
      <c r="F8" s="127"/>
      <c r="L8" s="112"/>
      <c r="M8" s="112"/>
    </row>
    <row r="9" spans="1:13" ht="40.5" customHeight="1" x14ac:dyDescent="0.25">
      <c r="A9" s="81" t="s">
        <v>1</v>
      </c>
      <c r="B9" s="117" t="s">
        <v>0</v>
      </c>
      <c r="C9" s="117"/>
      <c r="D9" s="116" t="s">
        <v>2</v>
      </c>
      <c r="E9" s="116"/>
      <c r="F9" s="116"/>
      <c r="G9" s="116"/>
      <c r="H9" s="118" t="s">
        <v>3</v>
      </c>
      <c r="I9" s="118"/>
    </row>
    <row r="10" spans="1:13" ht="18.75" x14ac:dyDescent="0.3">
      <c r="A10" s="6"/>
      <c r="B10" s="83"/>
      <c r="C10" s="83"/>
      <c r="D10" s="7" t="s">
        <v>64</v>
      </c>
      <c r="E10" s="3"/>
      <c r="F10" s="3"/>
      <c r="G10" s="3"/>
      <c r="H10" s="128">
        <f>H13+H19+H21+H24+H28+H31+H33+H37+H35</f>
        <v>79854.5</v>
      </c>
      <c r="I10" s="128"/>
    </row>
    <row r="11" spans="1:13" ht="18.75" x14ac:dyDescent="0.3">
      <c r="A11" s="3"/>
      <c r="B11" s="3"/>
      <c r="C11" s="3"/>
      <c r="D11" s="3" t="s">
        <v>4</v>
      </c>
      <c r="E11" s="3"/>
      <c r="F11" s="3"/>
      <c r="G11" s="3"/>
      <c r="H11" s="84"/>
      <c r="I11" s="84"/>
    </row>
    <row r="12" spans="1:13" ht="18.75" x14ac:dyDescent="0.3">
      <c r="A12" s="3"/>
      <c r="B12" s="3"/>
      <c r="C12" s="3"/>
      <c r="D12" s="3"/>
      <c r="E12" s="3"/>
      <c r="F12" s="3"/>
      <c r="G12" s="3"/>
      <c r="H12" s="84"/>
      <c r="I12" s="84"/>
    </row>
    <row r="13" spans="1:13" ht="48" customHeight="1" x14ac:dyDescent="0.25">
      <c r="A13" s="85" t="s">
        <v>7</v>
      </c>
      <c r="B13" s="106" t="s">
        <v>6</v>
      </c>
      <c r="C13" s="106"/>
      <c r="D13" s="109" t="s">
        <v>5</v>
      </c>
      <c r="E13" s="109"/>
      <c r="F13" s="109"/>
      <c r="G13" s="109"/>
      <c r="H13" s="126">
        <f>H14+H15+H16+H17+H18</f>
        <v>15037.800000000001</v>
      </c>
      <c r="I13" s="126"/>
    </row>
    <row r="14" spans="1:13" ht="56.25" customHeight="1" x14ac:dyDescent="0.25">
      <c r="A14" s="80"/>
      <c r="B14" s="105" t="s">
        <v>8</v>
      </c>
      <c r="C14" s="105"/>
      <c r="D14" s="111" t="s">
        <v>9</v>
      </c>
      <c r="E14" s="111"/>
      <c r="F14" s="111"/>
      <c r="G14" s="111"/>
      <c r="H14" s="119">
        <v>1355</v>
      </c>
      <c r="I14" s="119"/>
    </row>
    <row r="15" spans="1:13" ht="64.5" customHeight="1" x14ac:dyDescent="0.25">
      <c r="A15" s="80"/>
      <c r="B15" s="105" t="s">
        <v>10</v>
      </c>
      <c r="C15" s="105"/>
      <c r="D15" s="111" t="s">
        <v>14</v>
      </c>
      <c r="E15" s="111"/>
      <c r="F15" s="111"/>
      <c r="G15" s="111"/>
      <c r="H15" s="119">
        <v>8884.2000000000007</v>
      </c>
      <c r="I15" s="119"/>
    </row>
    <row r="16" spans="1:13" ht="50.25" customHeight="1" x14ac:dyDescent="0.25">
      <c r="A16" s="80"/>
      <c r="B16" s="105" t="s">
        <v>11</v>
      </c>
      <c r="C16" s="105"/>
      <c r="D16" s="111" t="s">
        <v>15</v>
      </c>
      <c r="E16" s="111"/>
      <c r="F16" s="111"/>
      <c r="G16" s="111"/>
      <c r="H16" s="119">
        <v>271.60000000000002</v>
      </c>
      <c r="I16" s="119"/>
    </row>
    <row r="17" spans="1:9" ht="25.5" customHeight="1" x14ac:dyDescent="0.25">
      <c r="A17" s="80"/>
      <c r="B17" s="105" t="s">
        <v>12</v>
      </c>
      <c r="C17" s="105"/>
      <c r="D17" s="111" t="s">
        <v>16</v>
      </c>
      <c r="E17" s="111"/>
      <c r="F17" s="111"/>
      <c r="G17" s="111"/>
      <c r="H17" s="119">
        <v>100</v>
      </c>
      <c r="I17" s="119"/>
    </row>
    <row r="18" spans="1:9" ht="15.75" x14ac:dyDescent="0.25">
      <c r="A18" s="80"/>
      <c r="B18" s="105" t="s">
        <v>13</v>
      </c>
      <c r="C18" s="105"/>
      <c r="D18" s="110" t="s">
        <v>17</v>
      </c>
      <c r="E18" s="110"/>
      <c r="F18" s="110"/>
      <c r="G18" s="110"/>
      <c r="H18" s="119">
        <f>3127+1000+200+100</f>
        <v>4427</v>
      </c>
      <c r="I18" s="119"/>
    </row>
    <row r="19" spans="1:9" ht="15.75" x14ac:dyDescent="0.25">
      <c r="A19" s="85" t="s">
        <v>18</v>
      </c>
      <c r="B19" s="106" t="s">
        <v>19</v>
      </c>
      <c r="C19" s="106"/>
      <c r="D19" s="107" t="s">
        <v>20</v>
      </c>
      <c r="E19" s="107"/>
      <c r="F19" s="107"/>
      <c r="G19" s="107"/>
      <c r="H19" s="120">
        <f>H20</f>
        <v>593.1</v>
      </c>
      <c r="I19" s="120"/>
    </row>
    <row r="20" spans="1:9" ht="24" customHeight="1" x14ac:dyDescent="0.25">
      <c r="A20" s="80"/>
      <c r="B20" s="105" t="s">
        <v>21</v>
      </c>
      <c r="C20" s="105"/>
      <c r="D20" s="110" t="s">
        <v>22</v>
      </c>
      <c r="E20" s="110"/>
      <c r="F20" s="110"/>
      <c r="G20" s="110"/>
      <c r="H20" s="119">
        <v>593.1</v>
      </c>
      <c r="I20" s="119"/>
    </row>
    <row r="21" spans="1:9" ht="33.75" customHeight="1" x14ac:dyDescent="0.25">
      <c r="A21" s="85" t="s">
        <v>23</v>
      </c>
      <c r="B21" s="106" t="s">
        <v>24</v>
      </c>
      <c r="C21" s="106"/>
      <c r="D21" s="109" t="s">
        <v>25</v>
      </c>
      <c r="E21" s="109"/>
      <c r="F21" s="109"/>
      <c r="G21" s="109"/>
      <c r="H21" s="120">
        <f>H22+H23</f>
        <v>2053.6</v>
      </c>
      <c r="I21" s="120"/>
    </row>
    <row r="22" spans="1:9" ht="51" customHeight="1" x14ac:dyDescent="0.25">
      <c r="A22" s="80"/>
      <c r="B22" s="105" t="s">
        <v>334</v>
      </c>
      <c r="C22" s="105"/>
      <c r="D22" s="108" t="s">
        <v>27</v>
      </c>
      <c r="E22" s="108"/>
      <c r="F22" s="108"/>
      <c r="G22" s="108"/>
      <c r="H22" s="119">
        <f>1874.6+4</f>
        <v>1878.6</v>
      </c>
      <c r="I22" s="119"/>
    </row>
    <row r="23" spans="1:9" ht="34.5" customHeight="1" x14ac:dyDescent="0.25">
      <c r="A23" s="80"/>
      <c r="B23" s="105" t="s">
        <v>26</v>
      </c>
      <c r="C23" s="105"/>
      <c r="D23" s="108" t="s">
        <v>28</v>
      </c>
      <c r="E23" s="108"/>
      <c r="F23" s="108"/>
      <c r="G23" s="108"/>
      <c r="H23" s="119">
        <v>175</v>
      </c>
      <c r="I23" s="119"/>
    </row>
    <row r="24" spans="1:9" ht="24.75" customHeight="1" x14ac:dyDescent="0.25">
      <c r="A24" s="85" t="s">
        <v>29</v>
      </c>
      <c r="B24" s="106" t="s">
        <v>30</v>
      </c>
      <c r="C24" s="106"/>
      <c r="D24" s="109" t="s">
        <v>31</v>
      </c>
      <c r="E24" s="109"/>
      <c r="F24" s="109"/>
      <c r="G24" s="109"/>
      <c r="H24" s="120">
        <f>H25+H26+H27</f>
        <v>9249.4</v>
      </c>
      <c r="I24" s="120"/>
    </row>
    <row r="25" spans="1:9" ht="15.75" x14ac:dyDescent="0.25">
      <c r="A25" s="80"/>
      <c r="B25" s="105" t="s">
        <v>32</v>
      </c>
      <c r="C25" s="105"/>
      <c r="D25" s="110" t="s">
        <v>35</v>
      </c>
      <c r="E25" s="110"/>
      <c r="F25" s="110"/>
      <c r="G25" s="110"/>
      <c r="H25" s="119">
        <v>75</v>
      </c>
      <c r="I25" s="119"/>
    </row>
    <row r="26" spans="1:9" ht="15.75" x14ac:dyDescent="0.25">
      <c r="A26" s="80"/>
      <c r="B26" s="105" t="s">
        <v>33</v>
      </c>
      <c r="C26" s="105"/>
      <c r="D26" s="5" t="s">
        <v>36</v>
      </c>
      <c r="E26" s="5"/>
      <c r="F26" s="5"/>
      <c r="G26" s="5"/>
      <c r="H26" s="119">
        <f>7119.1+1555.3</f>
        <v>8674.4</v>
      </c>
      <c r="I26" s="119"/>
    </row>
    <row r="27" spans="1:9" ht="18.75" customHeight="1" x14ac:dyDescent="0.25">
      <c r="A27" s="80"/>
      <c r="B27" s="105" t="s">
        <v>34</v>
      </c>
      <c r="C27" s="105"/>
      <c r="D27" s="111" t="s">
        <v>37</v>
      </c>
      <c r="E27" s="111"/>
      <c r="F27" s="111"/>
      <c r="G27" s="111"/>
      <c r="H27" s="119">
        <v>500</v>
      </c>
      <c r="I27" s="119"/>
    </row>
    <row r="28" spans="1:9" ht="15.75" x14ac:dyDescent="0.25">
      <c r="A28" s="85" t="s">
        <v>38</v>
      </c>
      <c r="B28" s="106" t="s">
        <v>39</v>
      </c>
      <c r="C28" s="106"/>
      <c r="D28" s="107" t="s">
        <v>42</v>
      </c>
      <c r="E28" s="107"/>
      <c r="F28" s="107"/>
      <c r="G28" s="107"/>
      <c r="H28" s="120">
        <f>H29+H30</f>
        <v>36137.599999999999</v>
      </c>
      <c r="I28" s="120"/>
    </row>
    <row r="29" spans="1:9" ht="15.75" x14ac:dyDescent="0.25">
      <c r="A29" s="80"/>
      <c r="B29" s="105" t="s">
        <v>40</v>
      </c>
      <c r="C29" s="105"/>
      <c r="D29" s="110" t="s">
        <v>43</v>
      </c>
      <c r="E29" s="110"/>
      <c r="F29" s="110"/>
      <c r="G29" s="110"/>
      <c r="H29" s="119">
        <f>14130+3917.3-4587.3</f>
        <v>13460</v>
      </c>
      <c r="I29" s="119"/>
    </row>
    <row r="30" spans="1:9" ht="15.75" x14ac:dyDescent="0.25">
      <c r="A30" s="80"/>
      <c r="B30" s="105" t="s">
        <v>41</v>
      </c>
      <c r="C30" s="105"/>
      <c r="D30" s="110" t="s">
        <v>44</v>
      </c>
      <c r="E30" s="110"/>
      <c r="F30" s="110"/>
      <c r="G30" s="110"/>
      <c r="H30" s="119">
        <f>22077.6+600</f>
        <v>22677.599999999999</v>
      </c>
      <c r="I30" s="119"/>
    </row>
    <row r="31" spans="1:9" ht="15.75" x14ac:dyDescent="0.25">
      <c r="A31" s="85" t="s">
        <v>45</v>
      </c>
      <c r="B31" s="105" t="s">
        <v>46</v>
      </c>
      <c r="C31" s="105"/>
      <c r="D31" s="107" t="s">
        <v>48</v>
      </c>
      <c r="E31" s="107"/>
      <c r="F31" s="107"/>
      <c r="G31" s="107"/>
      <c r="H31" s="120">
        <f>H32</f>
        <v>150</v>
      </c>
      <c r="I31" s="120"/>
    </row>
    <row r="32" spans="1:9" ht="15.75" x14ac:dyDescent="0.25">
      <c r="A32" s="80"/>
      <c r="B32" s="105" t="s">
        <v>47</v>
      </c>
      <c r="C32" s="105"/>
      <c r="D32" s="110" t="s">
        <v>303</v>
      </c>
      <c r="E32" s="110"/>
      <c r="F32" s="110"/>
      <c r="G32" s="110"/>
      <c r="H32" s="119">
        <v>150</v>
      </c>
      <c r="I32" s="119"/>
    </row>
    <row r="33" spans="1:10" ht="36" customHeight="1" x14ac:dyDescent="0.25">
      <c r="A33" s="85" t="s">
        <v>49</v>
      </c>
      <c r="B33" s="105" t="s">
        <v>50</v>
      </c>
      <c r="C33" s="105"/>
      <c r="D33" s="109" t="s">
        <v>55</v>
      </c>
      <c r="E33" s="109"/>
      <c r="F33" s="109"/>
      <c r="G33" s="109"/>
      <c r="H33" s="120">
        <f>H34</f>
        <v>15733</v>
      </c>
      <c r="I33" s="120"/>
    </row>
    <row r="34" spans="1:10" ht="15.75" x14ac:dyDescent="0.25">
      <c r="A34" s="80"/>
      <c r="B34" s="105" t="s">
        <v>51</v>
      </c>
      <c r="C34" s="105"/>
      <c r="D34" s="110" t="s">
        <v>56</v>
      </c>
      <c r="E34" s="110"/>
      <c r="F34" s="110"/>
      <c r="G34" s="110"/>
      <c r="H34" s="119">
        <f>14813+295+600+25</f>
        <v>15733</v>
      </c>
      <c r="I34" s="119"/>
    </row>
    <row r="35" spans="1:10" ht="15.75" x14ac:dyDescent="0.25">
      <c r="A35" s="85" t="s">
        <v>52</v>
      </c>
      <c r="B35" s="106" t="s">
        <v>304</v>
      </c>
      <c r="C35" s="106"/>
      <c r="D35" s="107" t="s">
        <v>305</v>
      </c>
      <c r="E35" s="107"/>
      <c r="F35" s="107"/>
      <c r="G35" s="107"/>
      <c r="H35" s="120">
        <f>H36</f>
        <v>400</v>
      </c>
      <c r="I35" s="120"/>
    </row>
    <row r="36" spans="1:10" ht="15.75" customHeight="1" x14ac:dyDescent="0.25">
      <c r="A36" s="80"/>
      <c r="B36" s="105" t="s">
        <v>280</v>
      </c>
      <c r="C36" s="105"/>
      <c r="D36" s="123" t="s">
        <v>306</v>
      </c>
      <c r="E36" s="123"/>
      <c r="F36" s="123"/>
      <c r="G36" s="123"/>
      <c r="H36" s="119">
        <v>400</v>
      </c>
      <c r="I36" s="119"/>
    </row>
    <row r="37" spans="1:10" ht="15.75" x14ac:dyDescent="0.25">
      <c r="A37" s="85" t="s">
        <v>167</v>
      </c>
      <c r="B37" s="105" t="s">
        <v>53</v>
      </c>
      <c r="C37" s="105"/>
      <c r="D37" s="107" t="s">
        <v>57</v>
      </c>
      <c r="E37" s="107"/>
      <c r="F37" s="107"/>
      <c r="G37" s="107"/>
      <c r="H37" s="120">
        <f>H38</f>
        <v>500</v>
      </c>
      <c r="I37" s="120"/>
    </row>
    <row r="38" spans="1:10" ht="15.75" x14ac:dyDescent="0.25">
      <c r="A38" s="80"/>
      <c r="B38" s="105" t="s">
        <v>54</v>
      </c>
      <c r="C38" s="105"/>
      <c r="D38" s="110" t="s">
        <v>58</v>
      </c>
      <c r="E38" s="110"/>
      <c r="F38" s="110"/>
      <c r="G38" s="110"/>
      <c r="H38" s="119">
        <v>500</v>
      </c>
      <c r="I38" s="119"/>
    </row>
    <row r="39" spans="1:10" ht="18.75" x14ac:dyDescent="0.3">
      <c r="A39" s="3"/>
      <c r="B39" s="121"/>
      <c r="C39" s="121"/>
      <c r="D39" s="3"/>
      <c r="E39" s="3"/>
      <c r="F39" s="3"/>
      <c r="G39" s="3"/>
      <c r="H39" s="3"/>
      <c r="I39" s="3"/>
    </row>
    <row r="42" spans="1:10" ht="15.75" x14ac:dyDescent="0.25">
      <c r="B42" s="10" t="s">
        <v>59</v>
      </c>
      <c r="C42" s="86"/>
      <c r="D42" s="86"/>
      <c r="E42" s="86"/>
      <c r="F42" s="86"/>
      <c r="G42" s="86"/>
      <c r="H42" s="86"/>
      <c r="I42" s="86"/>
    </row>
    <row r="43" spans="1:10" ht="15.75" x14ac:dyDescent="0.25">
      <c r="B43" s="10" t="s">
        <v>60</v>
      </c>
      <c r="C43" s="86"/>
      <c r="D43" s="86"/>
      <c r="E43" s="86"/>
      <c r="F43" s="86"/>
      <c r="G43" s="86"/>
      <c r="H43" s="86"/>
      <c r="I43" s="86"/>
    </row>
    <row r="44" spans="1:10" ht="15.75" x14ac:dyDescent="0.25">
      <c r="B44" s="10" t="s">
        <v>61</v>
      </c>
      <c r="C44" s="86"/>
      <c r="D44" s="86"/>
      <c r="E44" s="86"/>
      <c r="F44" s="86"/>
      <c r="G44" s="122" t="s">
        <v>278</v>
      </c>
      <c r="H44" s="122"/>
      <c r="I44" s="122"/>
      <c r="J44" s="122"/>
    </row>
  </sheetData>
  <mergeCells count="98"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H21:I21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H26:I26"/>
    <mergeCell ref="H27:I27"/>
    <mergeCell ref="B39:C39"/>
    <mergeCell ref="B33:C33"/>
    <mergeCell ref="B34:C34"/>
    <mergeCell ref="B37:C37"/>
    <mergeCell ref="B38:C38"/>
    <mergeCell ref="B35:C35"/>
    <mergeCell ref="B36:C36"/>
    <mergeCell ref="D22:G22"/>
    <mergeCell ref="B22:C22"/>
    <mergeCell ref="B23:C23"/>
    <mergeCell ref="D19:G19"/>
    <mergeCell ref="B16:C16"/>
    <mergeCell ref="D20:G20"/>
    <mergeCell ref="B20:C20"/>
    <mergeCell ref="H16:I16"/>
    <mergeCell ref="H17:I17"/>
    <mergeCell ref="H18:I18"/>
    <mergeCell ref="B19:C19"/>
    <mergeCell ref="D16:G16"/>
    <mergeCell ref="D17:G17"/>
    <mergeCell ref="D18:G18"/>
    <mergeCell ref="H19:I19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B27:C27"/>
    <mergeCell ref="B28:C28"/>
    <mergeCell ref="B17:C17"/>
    <mergeCell ref="B18:C18"/>
    <mergeCell ref="B21:C21"/>
  </mergeCells>
  <pageMargins left="0.7" right="0.7" top="0.75" bottom="0.75" header="0.3" footer="0.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view="pageLayout" topLeftCell="A16" zoomScaleNormal="100" zoomScaleSheetLayoutView="200" workbookViewId="0">
      <selection activeCell="I84" sqref="I84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124" t="s">
        <v>357</v>
      </c>
      <c r="H1" s="125"/>
      <c r="I1" s="125"/>
    </row>
    <row r="2" spans="1:13" ht="19.5" customHeight="1" x14ac:dyDescent="0.25">
      <c r="G2" s="113" t="s">
        <v>349</v>
      </c>
      <c r="H2" s="113"/>
      <c r="I2" s="113"/>
      <c r="L2" s="134"/>
      <c r="M2" s="134"/>
    </row>
    <row r="3" spans="1:13" ht="28.5" customHeight="1" x14ac:dyDescent="0.25">
      <c r="G3" s="114" t="s">
        <v>67</v>
      </c>
      <c r="H3" s="114"/>
      <c r="I3" s="114"/>
      <c r="L3" s="134"/>
      <c r="M3" s="134"/>
    </row>
    <row r="4" spans="1:13" x14ac:dyDescent="0.25">
      <c r="G4" s="113" t="s">
        <v>63</v>
      </c>
      <c r="H4" s="113"/>
      <c r="I4" s="113"/>
      <c r="L4" s="134"/>
      <c r="M4" s="134"/>
    </row>
    <row r="5" spans="1:13" ht="14.25" customHeight="1" x14ac:dyDescent="0.25">
      <c r="G5" s="113" t="s">
        <v>350</v>
      </c>
      <c r="H5" s="113"/>
      <c r="I5" s="113"/>
      <c r="L5" s="134"/>
      <c r="M5" s="134"/>
    </row>
    <row r="6" spans="1:13" x14ac:dyDescent="0.25">
      <c r="L6" s="134"/>
      <c r="M6" s="134"/>
    </row>
    <row r="7" spans="1:13" ht="18.75" x14ac:dyDescent="0.25">
      <c r="C7" s="2"/>
      <c r="L7" s="134"/>
      <c r="M7" s="134"/>
    </row>
    <row r="8" spans="1:13" ht="16.5" customHeight="1" x14ac:dyDescent="0.25">
      <c r="A8" s="115" t="s">
        <v>68</v>
      </c>
      <c r="B8" s="115"/>
      <c r="C8" s="115"/>
      <c r="D8" s="115"/>
      <c r="E8" s="115"/>
      <c r="F8" s="115"/>
      <c r="G8" s="115"/>
      <c r="H8" s="115"/>
      <c r="I8" s="115"/>
      <c r="L8" s="134"/>
      <c r="M8" s="134"/>
    </row>
    <row r="9" spans="1:13" ht="1.5" hidden="1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L9" s="134"/>
      <c r="M9" s="134"/>
    </row>
    <row r="10" spans="1:13" ht="33" customHeight="1" x14ac:dyDescent="0.25">
      <c r="A10" s="136" t="s">
        <v>352</v>
      </c>
      <c r="B10" s="136"/>
      <c r="C10" s="136"/>
      <c r="D10" s="136"/>
      <c r="E10" s="136"/>
      <c r="F10" s="136"/>
      <c r="G10" s="136"/>
      <c r="H10" s="136"/>
      <c r="I10" s="136"/>
      <c r="L10" s="134"/>
      <c r="M10" s="134"/>
    </row>
    <row r="11" spans="1:13" ht="56.25" customHeight="1" x14ac:dyDescent="0.25">
      <c r="A11" s="20" t="s">
        <v>1</v>
      </c>
      <c r="B11" s="118" t="s">
        <v>2</v>
      </c>
      <c r="C11" s="118"/>
      <c r="D11" s="118"/>
      <c r="E11" s="118"/>
      <c r="F11" s="118"/>
      <c r="G11" s="20" t="s">
        <v>69</v>
      </c>
      <c r="H11" s="20" t="s">
        <v>70</v>
      </c>
      <c r="I11" s="20" t="s">
        <v>71</v>
      </c>
    </row>
    <row r="12" spans="1:13" ht="18.75" customHeight="1" x14ac:dyDescent="0.25">
      <c r="A12" s="18">
        <v>1</v>
      </c>
      <c r="B12" s="116">
        <v>2</v>
      </c>
      <c r="C12" s="116"/>
      <c r="D12" s="116"/>
      <c r="E12" s="116"/>
      <c r="F12" s="116"/>
      <c r="G12" s="18">
        <v>3</v>
      </c>
      <c r="H12" s="18">
        <v>4</v>
      </c>
      <c r="I12" s="18">
        <v>5</v>
      </c>
    </row>
    <row r="13" spans="1:13" ht="18.75" customHeight="1" x14ac:dyDescent="0.25">
      <c r="A13" s="11"/>
      <c r="B13" s="135" t="s">
        <v>72</v>
      </c>
      <c r="C13" s="135"/>
      <c r="D13" s="135"/>
      <c r="E13" s="135"/>
      <c r="F13" s="135"/>
      <c r="G13" s="11"/>
      <c r="H13" s="33"/>
      <c r="I13" s="87">
        <f>I15+I31+I36+I52+I64+I78+I86+I91+I113+I118+I127+I131+I141+I145+I154+I163+I174+I136+I158+I170</f>
        <v>79854.500000000015</v>
      </c>
    </row>
    <row r="14" spans="1:13" ht="0.75" customHeight="1" x14ac:dyDescent="0.25">
      <c r="A14" s="11"/>
      <c r="B14" s="11"/>
      <c r="C14" s="11"/>
      <c r="D14" s="11"/>
      <c r="E14" s="11"/>
      <c r="F14" s="11"/>
      <c r="G14" s="11"/>
      <c r="H14" s="33"/>
      <c r="I14" s="87"/>
    </row>
    <row r="15" spans="1:13" ht="39" customHeight="1" x14ac:dyDescent="0.25">
      <c r="A15" s="11" t="s">
        <v>7</v>
      </c>
      <c r="B15" s="132" t="s">
        <v>73</v>
      </c>
      <c r="C15" s="132"/>
      <c r="D15" s="132"/>
      <c r="E15" s="132"/>
      <c r="F15" s="132"/>
      <c r="G15" s="22" t="s">
        <v>77</v>
      </c>
      <c r="H15" s="34"/>
      <c r="I15" s="87">
        <f>I16+I20+I26</f>
        <v>3700</v>
      </c>
    </row>
    <row r="16" spans="1:13" ht="27.75" customHeight="1" x14ac:dyDescent="0.25">
      <c r="A16" s="11"/>
      <c r="B16" s="130" t="s">
        <v>307</v>
      </c>
      <c r="C16" s="130"/>
      <c r="D16" s="130"/>
      <c r="E16" s="130"/>
      <c r="F16" s="130"/>
      <c r="G16" s="26" t="s">
        <v>78</v>
      </c>
      <c r="H16" s="35"/>
      <c r="I16" s="87">
        <f>I17</f>
        <v>50</v>
      </c>
    </row>
    <row r="17" spans="1:9" ht="37.5" customHeight="1" x14ac:dyDescent="0.25">
      <c r="A17" s="11"/>
      <c r="B17" s="131" t="s">
        <v>74</v>
      </c>
      <c r="C17" s="131"/>
      <c r="D17" s="131"/>
      <c r="E17" s="131"/>
      <c r="F17" s="131"/>
      <c r="G17" s="27" t="s">
        <v>79</v>
      </c>
      <c r="H17" s="34"/>
      <c r="I17" s="88">
        <f>I18</f>
        <v>50</v>
      </c>
    </row>
    <row r="18" spans="1:9" ht="25.5" customHeight="1" x14ac:dyDescent="0.25">
      <c r="A18" s="11"/>
      <c r="B18" s="131" t="s">
        <v>75</v>
      </c>
      <c r="C18" s="131"/>
      <c r="D18" s="131"/>
      <c r="E18" s="131"/>
      <c r="F18" s="131"/>
      <c r="G18" s="23" t="s">
        <v>80</v>
      </c>
      <c r="H18" s="34"/>
      <c r="I18" s="88">
        <f>I19</f>
        <v>50</v>
      </c>
    </row>
    <row r="19" spans="1:9" ht="46.5" customHeight="1" x14ac:dyDescent="0.25">
      <c r="A19" s="11"/>
      <c r="B19" s="131" t="s">
        <v>76</v>
      </c>
      <c r="C19" s="131"/>
      <c r="D19" s="131"/>
      <c r="E19" s="131"/>
      <c r="F19" s="131"/>
      <c r="G19" s="25" t="s">
        <v>80</v>
      </c>
      <c r="H19" s="36">
        <v>240</v>
      </c>
      <c r="I19" s="88">
        <v>50</v>
      </c>
    </row>
    <row r="20" spans="1:9" ht="29.25" customHeight="1" x14ac:dyDescent="0.25">
      <c r="A20" s="11"/>
      <c r="B20" s="130" t="s">
        <v>308</v>
      </c>
      <c r="C20" s="130"/>
      <c r="D20" s="130"/>
      <c r="E20" s="130"/>
      <c r="F20" s="130"/>
      <c r="G20" s="28" t="s">
        <v>83</v>
      </c>
      <c r="H20" s="34"/>
      <c r="I20" s="87">
        <f>I21</f>
        <v>550</v>
      </c>
    </row>
    <row r="21" spans="1:9" ht="21.75" customHeight="1" x14ac:dyDescent="0.25">
      <c r="A21" s="11"/>
      <c r="B21" s="131" t="s">
        <v>81</v>
      </c>
      <c r="C21" s="131"/>
      <c r="D21" s="131"/>
      <c r="E21" s="131"/>
      <c r="F21" s="131"/>
      <c r="G21" s="27" t="s">
        <v>84</v>
      </c>
      <c r="H21" s="34"/>
      <c r="I21" s="88">
        <f>I23+I25</f>
        <v>550</v>
      </c>
    </row>
    <row r="22" spans="1:9" ht="24" customHeight="1" x14ac:dyDescent="0.25">
      <c r="A22" s="11"/>
      <c r="B22" s="131" t="s">
        <v>75</v>
      </c>
      <c r="C22" s="131"/>
      <c r="D22" s="131"/>
      <c r="E22" s="131"/>
      <c r="F22" s="131"/>
      <c r="G22" s="23" t="s">
        <v>85</v>
      </c>
      <c r="H22" s="34"/>
      <c r="I22" s="88">
        <f>I23</f>
        <v>500</v>
      </c>
    </row>
    <row r="23" spans="1:9" ht="38.25" customHeight="1" x14ac:dyDescent="0.25">
      <c r="A23" s="11"/>
      <c r="B23" s="131" t="s">
        <v>76</v>
      </c>
      <c r="C23" s="131"/>
      <c r="D23" s="131"/>
      <c r="E23" s="131"/>
      <c r="F23" s="131"/>
      <c r="G23" s="23" t="s">
        <v>85</v>
      </c>
      <c r="H23" s="36">
        <v>240</v>
      </c>
      <c r="I23" s="88">
        <v>500</v>
      </c>
    </row>
    <row r="24" spans="1:9" ht="56.25" customHeight="1" x14ac:dyDescent="0.25">
      <c r="A24" s="11"/>
      <c r="B24" s="131" t="s">
        <v>82</v>
      </c>
      <c r="C24" s="131"/>
      <c r="D24" s="131"/>
      <c r="E24" s="131"/>
      <c r="F24" s="131"/>
      <c r="G24" s="23" t="s">
        <v>86</v>
      </c>
      <c r="H24" s="36"/>
      <c r="I24" s="88">
        <f>I25</f>
        <v>50</v>
      </c>
    </row>
    <row r="25" spans="1:9" ht="32.25" customHeight="1" x14ac:dyDescent="0.25">
      <c r="A25" s="11"/>
      <c r="B25" s="131" t="s">
        <v>76</v>
      </c>
      <c r="C25" s="131"/>
      <c r="D25" s="131"/>
      <c r="E25" s="131"/>
      <c r="F25" s="131"/>
      <c r="G25" s="25" t="s">
        <v>86</v>
      </c>
      <c r="H25" s="36">
        <v>240</v>
      </c>
      <c r="I25" s="88">
        <f>10+40</f>
        <v>50</v>
      </c>
    </row>
    <row r="26" spans="1:9" ht="54.75" customHeight="1" x14ac:dyDescent="0.25">
      <c r="A26" s="11"/>
      <c r="B26" s="133" t="s">
        <v>309</v>
      </c>
      <c r="C26" s="133"/>
      <c r="D26" s="133"/>
      <c r="E26" s="133"/>
      <c r="F26" s="133"/>
      <c r="G26" s="29" t="s">
        <v>88</v>
      </c>
      <c r="H26" s="37"/>
      <c r="I26" s="87">
        <f>I27</f>
        <v>3100</v>
      </c>
    </row>
    <row r="27" spans="1:9" ht="36.75" customHeight="1" x14ac:dyDescent="0.25">
      <c r="A27" s="11"/>
      <c r="B27" s="129" t="s">
        <v>81</v>
      </c>
      <c r="C27" s="129"/>
      <c r="D27" s="129"/>
      <c r="E27" s="129"/>
      <c r="F27" s="129"/>
      <c r="G27" s="27" t="s">
        <v>89</v>
      </c>
      <c r="H27" s="38"/>
      <c r="I27" s="88">
        <f>I28</f>
        <v>3100</v>
      </c>
    </row>
    <row r="28" spans="1:9" ht="42" customHeight="1" x14ac:dyDescent="0.25">
      <c r="A28" s="11"/>
      <c r="B28" s="129" t="s">
        <v>75</v>
      </c>
      <c r="C28" s="129"/>
      <c r="D28" s="129"/>
      <c r="E28" s="129"/>
      <c r="F28" s="129"/>
      <c r="G28" s="23" t="s">
        <v>90</v>
      </c>
      <c r="H28" s="38"/>
      <c r="I28" s="88">
        <f>I29+I30</f>
        <v>3100</v>
      </c>
    </row>
    <row r="29" spans="1:9" ht="36.75" customHeight="1" x14ac:dyDescent="0.25">
      <c r="A29" s="11"/>
      <c r="B29" s="129" t="s">
        <v>76</v>
      </c>
      <c r="C29" s="129"/>
      <c r="D29" s="129"/>
      <c r="E29" s="129"/>
      <c r="F29" s="129"/>
      <c r="G29" s="25" t="s">
        <v>90</v>
      </c>
      <c r="H29" s="37">
        <v>240</v>
      </c>
      <c r="I29" s="88">
        <v>2807</v>
      </c>
    </row>
    <row r="30" spans="1:9" ht="27" customHeight="1" x14ac:dyDescent="0.25">
      <c r="A30" s="11"/>
      <c r="B30" s="129" t="s">
        <v>87</v>
      </c>
      <c r="C30" s="129"/>
      <c r="D30" s="129"/>
      <c r="E30" s="129"/>
      <c r="F30" s="129"/>
      <c r="G30" s="25" t="s">
        <v>90</v>
      </c>
      <c r="H30" s="37">
        <v>850</v>
      </c>
      <c r="I30" s="88">
        <v>293</v>
      </c>
    </row>
    <row r="31" spans="1:9" ht="36" customHeight="1" x14ac:dyDescent="0.25">
      <c r="A31" s="11" t="s">
        <v>18</v>
      </c>
      <c r="B31" s="132" t="s">
        <v>91</v>
      </c>
      <c r="C31" s="132"/>
      <c r="D31" s="132"/>
      <c r="E31" s="132"/>
      <c r="F31" s="132"/>
      <c r="G31" s="22" t="s">
        <v>94</v>
      </c>
      <c r="H31" s="38"/>
      <c r="I31" s="87">
        <f>I32</f>
        <v>320</v>
      </c>
    </row>
    <row r="32" spans="1:9" ht="39" customHeight="1" x14ac:dyDescent="0.25">
      <c r="A32" s="11"/>
      <c r="B32" s="129" t="s">
        <v>92</v>
      </c>
      <c r="C32" s="129"/>
      <c r="D32" s="129"/>
      <c r="E32" s="129"/>
      <c r="F32" s="129"/>
      <c r="G32" s="23" t="s">
        <v>95</v>
      </c>
      <c r="H32" s="38"/>
      <c r="I32" s="88">
        <f>I33</f>
        <v>320</v>
      </c>
    </row>
    <row r="33" spans="1:9" ht="48.75" customHeight="1" x14ac:dyDescent="0.25">
      <c r="A33" s="11"/>
      <c r="B33" s="129" t="s">
        <v>93</v>
      </c>
      <c r="C33" s="129"/>
      <c r="D33" s="129"/>
      <c r="E33" s="129"/>
      <c r="F33" s="129"/>
      <c r="G33" s="25" t="s">
        <v>96</v>
      </c>
      <c r="H33" s="38"/>
      <c r="I33" s="88">
        <f>I34</f>
        <v>320</v>
      </c>
    </row>
    <row r="34" spans="1:9" ht="34.15" customHeight="1" x14ac:dyDescent="0.25">
      <c r="A34" s="11"/>
      <c r="B34" s="129" t="s">
        <v>76</v>
      </c>
      <c r="C34" s="129"/>
      <c r="D34" s="129"/>
      <c r="E34" s="129"/>
      <c r="F34" s="129"/>
      <c r="G34" s="25" t="s">
        <v>96</v>
      </c>
      <c r="H34" s="37">
        <v>240</v>
      </c>
      <c r="I34" s="88">
        <v>320</v>
      </c>
    </row>
    <row r="35" spans="1:9" ht="31.5" customHeight="1" x14ac:dyDescent="0.25">
      <c r="A35" s="19">
        <v>1</v>
      </c>
      <c r="B35" s="139">
        <v>2</v>
      </c>
      <c r="C35" s="139"/>
      <c r="D35" s="139"/>
      <c r="E35" s="139"/>
      <c r="F35" s="139"/>
      <c r="G35" s="31">
        <v>3</v>
      </c>
      <c r="H35" s="32">
        <v>4</v>
      </c>
      <c r="I35" s="89">
        <v>5</v>
      </c>
    </row>
    <row r="36" spans="1:9" ht="27.75" customHeight="1" x14ac:dyDescent="0.25">
      <c r="A36" s="11" t="s">
        <v>23</v>
      </c>
      <c r="B36" s="138" t="s">
        <v>97</v>
      </c>
      <c r="C36" s="138"/>
      <c r="D36" s="138"/>
      <c r="E36" s="138"/>
      <c r="F36" s="138"/>
      <c r="G36" s="22" t="s">
        <v>108</v>
      </c>
      <c r="H36" s="37"/>
      <c r="I36" s="87">
        <f>I37+I42+I48</f>
        <v>209</v>
      </c>
    </row>
    <row r="37" spans="1:9" ht="60.75" customHeight="1" x14ac:dyDescent="0.25">
      <c r="A37" s="11"/>
      <c r="B37" s="137" t="s">
        <v>310</v>
      </c>
      <c r="C37" s="137"/>
      <c r="D37" s="137"/>
      <c r="E37" s="137"/>
      <c r="F37" s="137"/>
      <c r="G37" s="23" t="s">
        <v>105</v>
      </c>
      <c r="H37" s="37"/>
      <c r="I37" s="88">
        <f>I38</f>
        <v>34</v>
      </c>
    </row>
    <row r="38" spans="1:9" ht="27.75" customHeight="1" x14ac:dyDescent="0.25">
      <c r="A38" s="11"/>
      <c r="B38" s="123" t="s">
        <v>98</v>
      </c>
      <c r="C38" s="123"/>
      <c r="D38" s="123"/>
      <c r="E38" s="123"/>
      <c r="F38" s="123"/>
      <c r="G38" s="23" t="s">
        <v>106</v>
      </c>
      <c r="H38" s="37"/>
      <c r="I38" s="88">
        <f>I39</f>
        <v>34</v>
      </c>
    </row>
    <row r="39" spans="1:9" ht="27.75" customHeight="1" x14ac:dyDescent="0.25">
      <c r="A39" s="11"/>
      <c r="B39" s="123" t="s">
        <v>99</v>
      </c>
      <c r="C39" s="123"/>
      <c r="D39" s="123"/>
      <c r="E39" s="123"/>
      <c r="F39" s="123"/>
      <c r="G39" s="23" t="s">
        <v>107</v>
      </c>
      <c r="H39" s="37"/>
      <c r="I39" s="88">
        <f>I41</f>
        <v>34</v>
      </c>
    </row>
    <row r="40" spans="1:9" ht="9" hidden="1" customHeight="1" x14ac:dyDescent="0.25">
      <c r="I40" s="91"/>
    </row>
    <row r="41" spans="1:9" ht="31.5" customHeight="1" x14ac:dyDescent="0.25">
      <c r="A41" s="11"/>
      <c r="B41" s="123" t="s">
        <v>76</v>
      </c>
      <c r="C41" s="123"/>
      <c r="D41" s="123"/>
      <c r="E41" s="123"/>
      <c r="F41" s="123"/>
      <c r="G41" s="25" t="s">
        <v>107</v>
      </c>
      <c r="H41" s="37">
        <v>240</v>
      </c>
      <c r="I41" s="88">
        <v>34</v>
      </c>
    </row>
    <row r="42" spans="1:9" ht="33.75" customHeight="1" x14ac:dyDescent="0.25">
      <c r="A42" s="11"/>
      <c r="B42" s="137" t="s">
        <v>311</v>
      </c>
      <c r="C42" s="137"/>
      <c r="D42" s="137"/>
      <c r="E42" s="137"/>
      <c r="F42" s="137"/>
      <c r="G42" s="27" t="s">
        <v>109</v>
      </c>
      <c r="H42" s="37"/>
      <c r="I42" s="88">
        <f>I43</f>
        <v>170</v>
      </c>
    </row>
    <row r="43" spans="1:9" ht="48.6" customHeight="1" x14ac:dyDescent="0.25">
      <c r="A43" s="11"/>
      <c r="B43" s="123" t="s">
        <v>100</v>
      </c>
      <c r="C43" s="123"/>
      <c r="D43" s="123"/>
      <c r="E43" s="123"/>
      <c r="F43" s="123"/>
      <c r="G43" s="27" t="s">
        <v>110</v>
      </c>
      <c r="H43" s="37"/>
      <c r="I43" s="88">
        <f>I44+I46</f>
        <v>170</v>
      </c>
    </row>
    <row r="44" spans="1:9" ht="78" customHeight="1" x14ac:dyDescent="0.25">
      <c r="A44" s="11"/>
      <c r="B44" s="123" t="s">
        <v>101</v>
      </c>
      <c r="C44" s="123"/>
      <c r="D44" s="123"/>
      <c r="E44" s="123"/>
      <c r="F44" s="123"/>
      <c r="G44" s="23" t="s">
        <v>111</v>
      </c>
      <c r="H44" s="37"/>
      <c r="I44" s="88">
        <f>I45</f>
        <v>20</v>
      </c>
    </row>
    <row r="45" spans="1:9" ht="37.15" customHeight="1" x14ac:dyDescent="0.25">
      <c r="A45" s="11"/>
      <c r="B45" s="123" t="s">
        <v>76</v>
      </c>
      <c r="C45" s="123"/>
      <c r="D45" s="123"/>
      <c r="E45" s="123"/>
      <c r="F45" s="123"/>
      <c r="G45" s="25" t="s">
        <v>111</v>
      </c>
      <c r="H45" s="37">
        <v>240</v>
      </c>
      <c r="I45" s="88">
        <v>20</v>
      </c>
    </row>
    <row r="46" spans="1:9" ht="50.25" customHeight="1" x14ac:dyDescent="0.25">
      <c r="A46" s="11"/>
      <c r="B46" s="123" t="s">
        <v>102</v>
      </c>
      <c r="C46" s="123"/>
      <c r="D46" s="123"/>
      <c r="E46" s="123"/>
      <c r="F46" s="123"/>
      <c r="G46" s="23" t="s">
        <v>112</v>
      </c>
      <c r="H46" s="37"/>
      <c r="I46" s="88">
        <f>I47</f>
        <v>150</v>
      </c>
    </row>
    <row r="47" spans="1:9" ht="39" customHeight="1" x14ac:dyDescent="0.25">
      <c r="A47" s="11"/>
      <c r="B47" s="123" t="s">
        <v>76</v>
      </c>
      <c r="C47" s="123"/>
      <c r="D47" s="123"/>
      <c r="E47" s="123"/>
      <c r="F47" s="123"/>
      <c r="G47" s="25" t="s">
        <v>112</v>
      </c>
      <c r="H47" s="37">
        <v>240</v>
      </c>
      <c r="I47" s="88">
        <v>150</v>
      </c>
    </row>
    <row r="48" spans="1:9" ht="45.6" customHeight="1" x14ac:dyDescent="0.25">
      <c r="A48" s="11"/>
      <c r="B48" s="137" t="s">
        <v>312</v>
      </c>
      <c r="C48" s="137"/>
      <c r="D48" s="137"/>
      <c r="E48" s="137"/>
      <c r="F48" s="137"/>
      <c r="G48" s="27" t="s">
        <v>113</v>
      </c>
      <c r="H48" s="37"/>
      <c r="I48" s="88">
        <f>I49</f>
        <v>5</v>
      </c>
    </row>
    <row r="49" spans="1:9" ht="36" customHeight="1" x14ac:dyDescent="0.25">
      <c r="A49" s="11"/>
      <c r="B49" s="123" t="s">
        <v>103</v>
      </c>
      <c r="C49" s="123"/>
      <c r="D49" s="123"/>
      <c r="E49" s="123"/>
      <c r="F49" s="123"/>
      <c r="G49" s="25" t="s">
        <v>114</v>
      </c>
      <c r="H49" s="37"/>
      <c r="I49" s="88">
        <f>I50</f>
        <v>5</v>
      </c>
    </row>
    <row r="50" spans="1:9" ht="24" customHeight="1" x14ac:dyDescent="0.25">
      <c r="A50" s="11"/>
      <c r="B50" s="123" t="s">
        <v>104</v>
      </c>
      <c r="C50" s="123"/>
      <c r="D50" s="123"/>
      <c r="E50" s="123"/>
      <c r="F50" s="123"/>
      <c r="G50" s="25" t="s">
        <v>115</v>
      </c>
      <c r="H50" s="37"/>
      <c r="I50" s="88">
        <f>I51</f>
        <v>5</v>
      </c>
    </row>
    <row r="51" spans="1:9" ht="39" customHeight="1" x14ac:dyDescent="0.25">
      <c r="A51" s="11"/>
      <c r="B51" s="123" t="s">
        <v>76</v>
      </c>
      <c r="C51" s="123"/>
      <c r="D51" s="123"/>
      <c r="E51" s="123"/>
      <c r="F51" s="123"/>
      <c r="G51" s="25" t="s">
        <v>115</v>
      </c>
      <c r="H51" s="37">
        <v>240</v>
      </c>
      <c r="I51" s="88">
        <v>5</v>
      </c>
    </row>
    <row r="52" spans="1:9" ht="56.45" customHeight="1" x14ac:dyDescent="0.25">
      <c r="A52" s="11" t="s">
        <v>29</v>
      </c>
      <c r="B52" s="138" t="s">
        <v>116</v>
      </c>
      <c r="C52" s="138"/>
      <c r="D52" s="138"/>
      <c r="E52" s="138"/>
      <c r="F52" s="138"/>
      <c r="G52" s="26" t="s">
        <v>121</v>
      </c>
      <c r="H52" s="37"/>
      <c r="I52" s="87">
        <f>I53+I57</f>
        <v>9174.4</v>
      </c>
    </row>
    <row r="53" spans="1:9" ht="66" customHeight="1" x14ac:dyDescent="0.25">
      <c r="A53" s="11"/>
      <c r="B53" s="137" t="s">
        <v>313</v>
      </c>
      <c r="C53" s="137"/>
      <c r="D53" s="137"/>
      <c r="E53" s="137"/>
      <c r="F53" s="137"/>
      <c r="G53" s="29" t="s">
        <v>122</v>
      </c>
      <c r="H53" s="37"/>
      <c r="I53" s="88">
        <f>I54</f>
        <v>500</v>
      </c>
    </row>
    <row r="54" spans="1:9" ht="45.75" customHeight="1" x14ac:dyDescent="0.25">
      <c r="A54" s="11"/>
      <c r="B54" s="123" t="s">
        <v>117</v>
      </c>
      <c r="C54" s="123"/>
      <c r="D54" s="123"/>
      <c r="E54" s="123"/>
      <c r="F54" s="123"/>
      <c r="G54" s="23" t="s">
        <v>123</v>
      </c>
      <c r="H54" s="37"/>
      <c r="I54" s="88">
        <f>I55</f>
        <v>500</v>
      </c>
    </row>
    <row r="55" spans="1:9" ht="33.75" customHeight="1" x14ac:dyDescent="0.25">
      <c r="A55" s="11"/>
      <c r="B55" s="123" t="s">
        <v>118</v>
      </c>
      <c r="C55" s="123"/>
      <c r="D55" s="123"/>
      <c r="E55" s="123"/>
      <c r="F55" s="123"/>
      <c r="G55" s="25" t="s">
        <v>124</v>
      </c>
      <c r="H55" s="37"/>
      <c r="I55" s="88">
        <f>I56</f>
        <v>500</v>
      </c>
    </row>
    <row r="56" spans="1:9" ht="52.5" customHeight="1" x14ac:dyDescent="0.25">
      <c r="A56" s="11"/>
      <c r="B56" s="123" t="s">
        <v>76</v>
      </c>
      <c r="C56" s="123"/>
      <c r="D56" s="123"/>
      <c r="E56" s="123"/>
      <c r="F56" s="123"/>
      <c r="G56" s="25" t="s">
        <v>124</v>
      </c>
      <c r="H56" s="37">
        <v>240</v>
      </c>
      <c r="I56" s="88">
        <v>500</v>
      </c>
    </row>
    <row r="57" spans="1:9" ht="62.45" customHeight="1" x14ac:dyDescent="0.25">
      <c r="A57" s="11"/>
      <c r="B57" s="137" t="s">
        <v>314</v>
      </c>
      <c r="C57" s="137"/>
      <c r="D57" s="137"/>
      <c r="E57" s="137"/>
      <c r="F57" s="137"/>
      <c r="G57" s="27" t="s">
        <v>125</v>
      </c>
      <c r="H57" s="37"/>
      <c r="I57" s="88">
        <f>I58</f>
        <v>8674.4</v>
      </c>
    </row>
    <row r="58" spans="1:9" ht="55.5" customHeight="1" x14ac:dyDescent="0.25">
      <c r="A58" s="11"/>
      <c r="B58" s="123" t="s">
        <v>119</v>
      </c>
      <c r="C58" s="123"/>
      <c r="D58" s="123"/>
      <c r="E58" s="123"/>
      <c r="F58" s="123"/>
      <c r="G58" s="23" t="s">
        <v>126</v>
      </c>
      <c r="H58" s="37"/>
      <c r="I58" s="88">
        <f>I59+I62</f>
        <v>8674.4</v>
      </c>
    </row>
    <row r="59" spans="1:9" ht="22.9" customHeight="1" x14ac:dyDescent="0.25">
      <c r="A59" s="11"/>
      <c r="B59" s="123" t="s">
        <v>120</v>
      </c>
      <c r="C59" s="123"/>
      <c r="D59" s="123"/>
      <c r="E59" s="123"/>
      <c r="F59" s="123"/>
      <c r="G59" s="25" t="s">
        <v>127</v>
      </c>
      <c r="H59" s="37"/>
      <c r="I59" s="88">
        <f>I60</f>
        <v>8674.4</v>
      </c>
    </row>
    <row r="60" spans="1:9" ht="31.9" customHeight="1" x14ac:dyDescent="0.25">
      <c r="A60" s="11"/>
      <c r="B60" s="123" t="s">
        <v>76</v>
      </c>
      <c r="C60" s="123"/>
      <c r="D60" s="123"/>
      <c r="E60" s="123"/>
      <c r="F60" s="123"/>
      <c r="G60" s="25" t="s">
        <v>127</v>
      </c>
      <c r="H60" s="37">
        <v>240</v>
      </c>
      <c r="I60" s="88">
        <v>8674.4</v>
      </c>
    </row>
    <row r="61" spans="1:9" ht="31.9" customHeight="1" x14ac:dyDescent="0.25">
      <c r="A61" s="19">
        <v>1</v>
      </c>
      <c r="B61" s="144">
        <v>2</v>
      </c>
      <c r="C61" s="145"/>
      <c r="D61" s="145"/>
      <c r="E61" s="145"/>
      <c r="F61" s="146"/>
      <c r="G61" s="31">
        <v>3</v>
      </c>
      <c r="H61" s="32">
        <v>4</v>
      </c>
      <c r="I61" s="89">
        <v>5</v>
      </c>
    </row>
    <row r="62" spans="1:9" ht="68.25" customHeight="1" x14ac:dyDescent="0.25">
      <c r="A62" s="11"/>
      <c r="B62" s="140" t="s">
        <v>346</v>
      </c>
      <c r="C62" s="140"/>
      <c r="D62" s="140"/>
      <c r="E62" s="140"/>
      <c r="F62" s="140"/>
      <c r="G62" s="79" t="s">
        <v>348</v>
      </c>
      <c r="H62" s="13"/>
      <c r="I62" s="88">
        <f>I63</f>
        <v>0</v>
      </c>
    </row>
    <row r="63" spans="1:9" ht="66.75" customHeight="1" x14ac:dyDescent="0.25">
      <c r="A63" s="11"/>
      <c r="B63" s="123" t="s">
        <v>347</v>
      </c>
      <c r="C63" s="123"/>
      <c r="D63" s="123"/>
      <c r="E63" s="123"/>
      <c r="F63" s="123"/>
      <c r="G63" s="79" t="s">
        <v>348</v>
      </c>
      <c r="H63" s="13">
        <v>240</v>
      </c>
      <c r="I63" s="88">
        <v>0</v>
      </c>
    </row>
    <row r="64" spans="1:9" ht="34.5" customHeight="1" x14ac:dyDescent="0.25">
      <c r="A64" s="11" t="s">
        <v>38</v>
      </c>
      <c r="B64" s="138" t="s">
        <v>128</v>
      </c>
      <c r="C64" s="138"/>
      <c r="D64" s="138"/>
      <c r="E64" s="138"/>
      <c r="F64" s="138"/>
      <c r="G64" s="22" t="s">
        <v>132</v>
      </c>
      <c r="H64" s="37"/>
      <c r="I64" s="87">
        <f>I65</f>
        <v>22277.599999999999</v>
      </c>
    </row>
    <row r="65" spans="1:9" ht="58.9" customHeight="1" x14ac:dyDescent="0.25">
      <c r="A65" s="11"/>
      <c r="B65" s="123" t="s">
        <v>129</v>
      </c>
      <c r="C65" s="123"/>
      <c r="D65" s="123"/>
      <c r="E65" s="123"/>
      <c r="F65" s="123"/>
      <c r="G65" s="25" t="s">
        <v>133</v>
      </c>
      <c r="H65" s="37"/>
      <c r="I65" s="88">
        <f>I66+I74+I76+I68+I70+I72</f>
        <v>22277.599999999999</v>
      </c>
    </row>
    <row r="66" spans="1:9" ht="21" customHeight="1" x14ac:dyDescent="0.25">
      <c r="A66" s="11"/>
      <c r="B66" s="123" t="s">
        <v>130</v>
      </c>
      <c r="C66" s="123"/>
      <c r="D66" s="123"/>
      <c r="E66" s="123"/>
      <c r="F66" s="123"/>
      <c r="G66" s="25" t="s">
        <v>134</v>
      </c>
      <c r="H66" s="37"/>
      <c r="I66" s="88">
        <f>I67</f>
        <v>3040</v>
      </c>
    </row>
    <row r="67" spans="1:9" ht="39.75" customHeight="1" x14ac:dyDescent="0.25">
      <c r="A67" s="11"/>
      <c r="B67" s="123" t="s">
        <v>76</v>
      </c>
      <c r="C67" s="123"/>
      <c r="D67" s="123"/>
      <c r="E67" s="123"/>
      <c r="F67" s="123"/>
      <c r="G67" s="25" t="s">
        <v>134</v>
      </c>
      <c r="H67" s="37">
        <v>240</v>
      </c>
      <c r="I67" s="88">
        <v>3040</v>
      </c>
    </row>
    <row r="68" spans="1:9" ht="27.75" customHeight="1" x14ac:dyDescent="0.25">
      <c r="A68" s="11"/>
      <c r="B68" s="148" t="s">
        <v>336</v>
      </c>
      <c r="C68" s="148"/>
      <c r="D68" s="148"/>
      <c r="E68" s="148"/>
      <c r="F68" s="148"/>
      <c r="G68" s="25" t="s">
        <v>337</v>
      </c>
      <c r="H68" s="37"/>
      <c r="I68" s="88">
        <f>I69</f>
        <v>700</v>
      </c>
    </row>
    <row r="69" spans="1:9" ht="27.75" customHeight="1" x14ac:dyDescent="0.25">
      <c r="A69" s="11"/>
      <c r="B69" s="123" t="s">
        <v>76</v>
      </c>
      <c r="C69" s="123"/>
      <c r="D69" s="123"/>
      <c r="E69" s="123"/>
      <c r="F69" s="123"/>
      <c r="G69" s="25" t="s">
        <v>337</v>
      </c>
      <c r="H69" s="37">
        <v>240</v>
      </c>
      <c r="I69" s="88">
        <v>700</v>
      </c>
    </row>
    <row r="70" spans="1:9" ht="36" customHeight="1" x14ac:dyDescent="0.25">
      <c r="A70" s="11"/>
      <c r="B70" s="123" t="s">
        <v>339</v>
      </c>
      <c r="C70" s="123"/>
      <c r="D70" s="123"/>
      <c r="E70" s="123"/>
      <c r="F70" s="123"/>
      <c r="G70" s="25" t="s">
        <v>338</v>
      </c>
      <c r="H70" s="37"/>
      <c r="I70" s="88">
        <f>I71</f>
        <v>1500</v>
      </c>
    </row>
    <row r="71" spans="1:9" ht="27.75" customHeight="1" x14ac:dyDescent="0.25">
      <c r="A71" s="11"/>
      <c r="B71" s="123" t="s">
        <v>76</v>
      </c>
      <c r="C71" s="123"/>
      <c r="D71" s="123"/>
      <c r="E71" s="123"/>
      <c r="F71" s="123"/>
      <c r="G71" s="25" t="s">
        <v>338</v>
      </c>
      <c r="H71" s="37">
        <v>240</v>
      </c>
      <c r="I71" s="88">
        <v>1500</v>
      </c>
    </row>
    <row r="72" spans="1:9" ht="30" customHeight="1" x14ac:dyDescent="0.25">
      <c r="A72" s="11"/>
      <c r="B72" s="123" t="s">
        <v>131</v>
      </c>
      <c r="C72" s="123"/>
      <c r="D72" s="123"/>
      <c r="E72" s="123"/>
      <c r="F72" s="123"/>
      <c r="G72" s="25" t="s">
        <v>135</v>
      </c>
      <c r="H72" s="37"/>
      <c r="I72" s="88">
        <f>I73</f>
        <v>15293.6</v>
      </c>
    </row>
    <row r="73" spans="1:9" ht="34.5" customHeight="1" x14ac:dyDescent="0.25">
      <c r="A73" s="11"/>
      <c r="B73" s="123" t="s">
        <v>76</v>
      </c>
      <c r="C73" s="123"/>
      <c r="D73" s="123"/>
      <c r="E73" s="123"/>
      <c r="F73" s="123"/>
      <c r="G73" s="25" t="s">
        <v>135</v>
      </c>
      <c r="H73" s="37">
        <v>240</v>
      </c>
      <c r="I73" s="88">
        <v>15293.6</v>
      </c>
    </row>
    <row r="74" spans="1:9" ht="111" customHeight="1" x14ac:dyDescent="0.25">
      <c r="A74" s="11"/>
      <c r="B74" s="153" t="s">
        <v>359</v>
      </c>
      <c r="C74" s="153"/>
      <c r="D74" s="153"/>
      <c r="E74" s="153"/>
      <c r="F74" s="153"/>
      <c r="G74" s="98" t="s">
        <v>358</v>
      </c>
      <c r="H74" s="100"/>
      <c r="I74" s="99">
        <f>I75</f>
        <v>600</v>
      </c>
    </row>
    <row r="75" spans="1:9" ht="34.5" customHeight="1" x14ac:dyDescent="0.25">
      <c r="A75" s="11"/>
      <c r="B75" s="153" t="s">
        <v>76</v>
      </c>
      <c r="C75" s="153"/>
      <c r="D75" s="153"/>
      <c r="E75" s="153"/>
      <c r="F75" s="153"/>
      <c r="G75" s="98" t="s">
        <v>358</v>
      </c>
      <c r="H75" s="100">
        <v>240</v>
      </c>
      <c r="I75" s="99">
        <v>600</v>
      </c>
    </row>
    <row r="76" spans="1:9" ht="95.25" customHeight="1" x14ac:dyDescent="0.25">
      <c r="A76" s="11"/>
      <c r="B76" s="123" t="s">
        <v>302</v>
      </c>
      <c r="C76" s="123"/>
      <c r="D76" s="123"/>
      <c r="E76" s="123"/>
      <c r="F76" s="123"/>
      <c r="G76" s="13" t="s">
        <v>301</v>
      </c>
      <c r="H76" s="37"/>
      <c r="I76" s="88">
        <f>I77</f>
        <v>1144</v>
      </c>
    </row>
    <row r="77" spans="1:9" ht="27" customHeight="1" x14ac:dyDescent="0.25">
      <c r="A77" s="11"/>
      <c r="B77" s="123" t="s">
        <v>76</v>
      </c>
      <c r="C77" s="123"/>
      <c r="D77" s="123"/>
      <c r="E77" s="123"/>
      <c r="F77" s="123"/>
      <c r="G77" s="13" t="s">
        <v>301</v>
      </c>
      <c r="H77" s="37">
        <v>240</v>
      </c>
      <c r="I77" s="88">
        <v>1144</v>
      </c>
    </row>
    <row r="78" spans="1:9" ht="49.5" customHeight="1" x14ac:dyDescent="0.25">
      <c r="A78" s="11" t="s">
        <v>45</v>
      </c>
      <c r="B78" s="149" t="s">
        <v>136</v>
      </c>
      <c r="C78" s="149"/>
      <c r="D78" s="149"/>
      <c r="E78" s="149"/>
      <c r="F78" s="149"/>
      <c r="G78" s="26" t="s">
        <v>138</v>
      </c>
      <c r="H78" s="37"/>
      <c r="I78" s="87">
        <f>I79</f>
        <v>13460</v>
      </c>
    </row>
    <row r="79" spans="1:9" ht="57" customHeight="1" x14ac:dyDescent="0.25">
      <c r="A79" s="11"/>
      <c r="B79" s="147" t="s">
        <v>137</v>
      </c>
      <c r="C79" s="147"/>
      <c r="D79" s="147"/>
      <c r="E79" s="147"/>
      <c r="F79" s="147"/>
      <c r="G79" s="25" t="s">
        <v>139</v>
      </c>
      <c r="H79" s="37"/>
      <c r="I79" s="88">
        <f>I82+I80</f>
        <v>13460</v>
      </c>
    </row>
    <row r="80" spans="1:9" ht="45" customHeight="1" x14ac:dyDescent="0.25">
      <c r="A80" s="11"/>
      <c r="B80" s="147" t="s">
        <v>340</v>
      </c>
      <c r="C80" s="147"/>
      <c r="D80" s="147"/>
      <c r="E80" s="147"/>
      <c r="F80" s="147"/>
      <c r="G80" s="25" t="s">
        <v>341</v>
      </c>
      <c r="H80" s="37"/>
      <c r="I80" s="88">
        <f>I81</f>
        <v>180</v>
      </c>
    </row>
    <row r="81" spans="1:9" ht="45" customHeight="1" x14ac:dyDescent="0.25">
      <c r="A81" s="11"/>
      <c r="B81" s="147" t="s">
        <v>76</v>
      </c>
      <c r="C81" s="147"/>
      <c r="D81" s="147"/>
      <c r="E81" s="147"/>
      <c r="F81" s="147"/>
      <c r="G81" s="25" t="s">
        <v>341</v>
      </c>
      <c r="H81" s="37">
        <v>240</v>
      </c>
      <c r="I81" s="88">
        <v>180</v>
      </c>
    </row>
    <row r="82" spans="1:9" ht="33" customHeight="1" x14ac:dyDescent="0.25">
      <c r="A82" s="11"/>
      <c r="B82" s="129" t="s">
        <v>326</v>
      </c>
      <c r="C82" s="129"/>
      <c r="D82" s="129"/>
      <c r="E82" s="129"/>
      <c r="F82" s="129"/>
      <c r="G82" s="47" t="s">
        <v>327</v>
      </c>
      <c r="H82" s="37"/>
      <c r="I82" s="88">
        <f>I84+I85+I83</f>
        <v>13280</v>
      </c>
    </row>
    <row r="83" spans="1:9" ht="33.75" customHeight="1" x14ac:dyDescent="0.25">
      <c r="A83" s="11"/>
      <c r="B83" s="129" t="s">
        <v>76</v>
      </c>
      <c r="C83" s="129"/>
      <c r="D83" s="129"/>
      <c r="E83" s="129"/>
      <c r="F83" s="129"/>
      <c r="G83" s="47" t="s">
        <v>327</v>
      </c>
      <c r="H83" s="37">
        <v>240</v>
      </c>
      <c r="I83" s="88">
        <f>9050-4587.3</f>
        <v>4462.7</v>
      </c>
    </row>
    <row r="84" spans="1:9" ht="46.5" customHeight="1" x14ac:dyDescent="0.25">
      <c r="A84" s="11"/>
      <c r="B84" s="129" t="s">
        <v>355</v>
      </c>
      <c r="C84" s="129"/>
      <c r="D84" s="129"/>
      <c r="E84" s="129"/>
      <c r="F84" s="129"/>
      <c r="G84" s="47" t="s">
        <v>327</v>
      </c>
      <c r="H84" s="37">
        <v>410</v>
      </c>
      <c r="I84" s="88">
        <f>4300+3917.3</f>
        <v>8217.2999999999993</v>
      </c>
    </row>
    <row r="85" spans="1:9" ht="27.75" customHeight="1" x14ac:dyDescent="0.25">
      <c r="A85" s="11"/>
      <c r="B85" s="129" t="s">
        <v>354</v>
      </c>
      <c r="C85" s="129"/>
      <c r="D85" s="129"/>
      <c r="E85" s="129"/>
      <c r="F85" s="129"/>
      <c r="G85" s="47" t="s">
        <v>327</v>
      </c>
      <c r="H85" s="37">
        <v>810</v>
      </c>
      <c r="I85" s="88">
        <v>600</v>
      </c>
    </row>
    <row r="86" spans="1:9" ht="27.75" customHeight="1" x14ac:dyDescent="0.25">
      <c r="A86" s="11" t="s">
        <v>49</v>
      </c>
      <c r="B86" s="141" t="s">
        <v>140</v>
      </c>
      <c r="C86" s="141"/>
      <c r="D86" s="141"/>
      <c r="E86" s="141"/>
      <c r="F86" s="141"/>
      <c r="G86" s="22" t="s">
        <v>143</v>
      </c>
      <c r="H86" s="37"/>
      <c r="I86" s="87">
        <f>I87</f>
        <v>150</v>
      </c>
    </row>
    <row r="87" spans="1:9" ht="28.5" customHeight="1" x14ac:dyDescent="0.25">
      <c r="A87" s="11"/>
      <c r="B87" s="129" t="s">
        <v>141</v>
      </c>
      <c r="C87" s="129"/>
      <c r="D87" s="129"/>
      <c r="E87" s="129"/>
      <c r="F87" s="129"/>
      <c r="G87" s="25" t="s">
        <v>144</v>
      </c>
      <c r="H87" s="37"/>
      <c r="I87" s="88">
        <f>I88</f>
        <v>150</v>
      </c>
    </row>
    <row r="88" spans="1:9" ht="27.75" customHeight="1" x14ac:dyDescent="0.25">
      <c r="A88" s="11"/>
      <c r="B88" s="129" t="s">
        <v>142</v>
      </c>
      <c r="C88" s="129"/>
      <c r="D88" s="129"/>
      <c r="E88" s="129"/>
      <c r="F88" s="129"/>
      <c r="G88" s="23" t="s">
        <v>145</v>
      </c>
      <c r="H88" s="37"/>
      <c r="I88" s="88">
        <f>I89</f>
        <v>150</v>
      </c>
    </row>
    <row r="89" spans="1:9" ht="27.75" customHeight="1" x14ac:dyDescent="0.25">
      <c r="A89" s="11"/>
      <c r="B89" s="129" t="s">
        <v>76</v>
      </c>
      <c r="C89" s="129"/>
      <c r="D89" s="129"/>
      <c r="E89" s="129"/>
      <c r="F89" s="129"/>
      <c r="G89" s="25" t="s">
        <v>145</v>
      </c>
      <c r="H89" s="37">
        <v>240</v>
      </c>
      <c r="I89" s="88">
        <v>150</v>
      </c>
    </row>
    <row r="90" spans="1:9" ht="27.75" customHeight="1" x14ac:dyDescent="0.25">
      <c r="A90" s="18">
        <v>1</v>
      </c>
      <c r="B90" s="139">
        <v>2</v>
      </c>
      <c r="C90" s="139"/>
      <c r="D90" s="139"/>
      <c r="E90" s="139"/>
      <c r="F90" s="139"/>
      <c r="G90" s="31">
        <v>3</v>
      </c>
      <c r="H90" s="32">
        <v>4</v>
      </c>
      <c r="I90" s="89">
        <v>5</v>
      </c>
    </row>
    <row r="91" spans="1:9" ht="50.45" customHeight="1" x14ac:dyDescent="0.25">
      <c r="A91" s="11" t="s">
        <v>52</v>
      </c>
      <c r="B91" s="138" t="s">
        <v>146</v>
      </c>
      <c r="C91" s="138"/>
      <c r="D91" s="138"/>
      <c r="E91" s="138"/>
      <c r="F91" s="138"/>
      <c r="G91" s="26" t="s">
        <v>151</v>
      </c>
      <c r="H91" s="53"/>
      <c r="I91" s="90">
        <f>I92+I101+I109</f>
        <v>15733</v>
      </c>
    </row>
    <row r="92" spans="1:9" ht="57.75" customHeight="1" x14ac:dyDescent="0.25">
      <c r="A92" s="11"/>
      <c r="B92" s="142" t="s">
        <v>315</v>
      </c>
      <c r="C92" s="142"/>
      <c r="D92" s="142"/>
      <c r="E92" s="142"/>
      <c r="F92" s="142"/>
      <c r="G92" s="30" t="s">
        <v>152</v>
      </c>
      <c r="H92" s="38"/>
      <c r="I92" s="87">
        <f>I93</f>
        <v>11803</v>
      </c>
    </row>
    <row r="93" spans="1:9" ht="57" customHeight="1" x14ac:dyDescent="0.25">
      <c r="A93" s="11"/>
      <c r="B93" s="143" t="s">
        <v>147</v>
      </c>
      <c r="C93" s="143"/>
      <c r="D93" s="143"/>
      <c r="E93" s="143"/>
      <c r="F93" s="143"/>
      <c r="G93" s="25" t="s">
        <v>153</v>
      </c>
      <c r="H93" s="37"/>
      <c r="I93" s="88">
        <f>I94+I98</f>
        <v>11803</v>
      </c>
    </row>
    <row r="94" spans="1:9" ht="41.25" customHeight="1" x14ac:dyDescent="0.25">
      <c r="A94" s="11"/>
      <c r="B94" s="123" t="s">
        <v>148</v>
      </c>
      <c r="C94" s="123"/>
      <c r="D94" s="123"/>
      <c r="E94" s="123"/>
      <c r="F94" s="123"/>
      <c r="G94" s="25" t="s">
        <v>154</v>
      </c>
      <c r="H94" s="37"/>
      <c r="I94" s="88">
        <f>I95+I96+I97</f>
        <v>11603</v>
      </c>
    </row>
    <row r="95" spans="1:9" ht="30.75" customHeight="1" x14ac:dyDescent="0.25">
      <c r="A95" s="11"/>
      <c r="B95" s="123" t="s">
        <v>149</v>
      </c>
      <c r="C95" s="123"/>
      <c r="D95" s="123"/>
      <c r="E95" s="123"/>
      <c r="F95" s="123"/>
      <c r="G95" s="25" t="s">
        <v>154</v>
      </c>
      <c r="H95" s="37">
        <v>110</v>
      </c>
      <c r="I95" s="88">
        <v>8398</v>
      </c>
    </row>
    <row r="96" spans="1:9" ht="29.25" customHeight="1" x14ac:dyDescent="0.25">
      <c r="A96" s="11"/>
      <c r="B96" s="123" t="s">
        <v>76</v>
      </c>
      <c r="C96" s="123"/>
      <c r="D96" s="123"/>
      <c r="E96" s="123"/>
      <c r="F96" s="123"/>
      <c r="G96" s="25" t="s">
        <v>154</v>
      </c>
      <c r="H96" s="37">
        <v>240</v>
      </c>
      <c r="I96" s="88">
        <v>3200</v>
      </c>
    </row>
    <row r="97" spans="1:9" ht="31.5" customHeight="1" x14ac:dyDescent="0.25">
      <c r="A97" s="11"/>
      <c r="B97" s="123" t="s">
        <v>87</v>
      </c>
      <c r="C97" s="123"/>
      <c r="D97" s="123"/>
      <c r="E97" s="123"/>
      <c r="F97" s="123"/>
      <c r="G97" s="25" t="s">
        <v>154</v>
      </c>
      <c r="H97" s="37">
        <v>850</v>
      </c>
      <c r="I97" s="88">
        <v>5</v>
      </c>
    </row>
    <row r="98" spans="1:9" ht="43.5" customHeight="1" x14ac:dyDescent="0.25">
      <c r="A98" s="11"/>
      <c r="B98" s="123" t="s">
        <v>150</v>
      </c>
      <c r="C98" s="123"/>
      <c r="D98" s="123"/>
      <c r="E98" s="123"/>
      <c r="F98" s="123"/>
      <c r="G98" s="25" t="s">
        <v>155</v>
      </c>
      <c r="H98" s="37"/>
      <c r="I98" s="88">
        <f>I99</f>
        <v>200</v>
      </c>
    </row>
    <row r="99" spans="1:9" ht="39" customHeight="1" x14ac:dyDescent="0.25">
      <c r="A99" s="43"/>
      <c r="B99" s="123" t="s">
        <v>76</v>
      </c>
      <c r="C99" s="123"/>
      <c r="D99" s="123"/>
      <c r="E99" s="123"/>
      <c r="F99" s="123"/>
      <c r="G99" s="25" t="s">
        <v>155</v>
      </c>
      <c r="H99" s="37">
        <v>240</v>
      </c>
      <c r="I99" s="88">
        <f>100+100</f>
        <v>200</v>
      </c>
    </row>
    <row r="100" spans="1:9" ht="0.75" customHeight="1" x14ac:dyDescent="0.25">
      <c r="I100" s="91"/>
    </row>
    <row r="101" spans="1:9" ht="49.5" customHeight="1" x14ac:dyDescent="0.25">
      <c r="A101" s="11"/>
      <c r="B101" s="137" t="s">
        <v>316</v>
      </c>
      <c r="C101" s="137"/>
      <c r="D101" s="137"/>
      <c r="E101" s="137"/>
      <c r="F101" s="137"/>
      <c r="G101" s="30" t="s">
        <v>157</v>
      </c>
      <c r="H101" s="38"/>
      <c r="I101" s="87">
        <f>I102</f>
        <v>3330</v>
      </c>
    </row>
    <row r="102" spans="1:9" ht="53.25" customHeight="1" x14ac:dyDescent="0.25">
      <c r="A102" s="11"/>
      <c r="B102" s="123" t="s">
        <v>156</v>
      </c>
      <c r="C102" s="123"/>
      <c r="D102" s="123"/>
      <c r="E102" s="123"/>
      <c r="F102" s="123"/>
      <c r="G102" s="25" t="s">
        <v>158</v>
      </c>
      <c r="H102" s="37"/>
      <c r="I102" s="88">
        <f>I103+I107</f>
        <v>3330</v>
      </c>
    </row>
    <row r="103" spans="1:9" ht="38.25" customHeight="1" x14ac:dyDescent="0.25">
      <c r="A103" s="11"/>
      <c r="B103" s="123" t="s">
        <v>148</v>
      </c>
      <c r="C103" s="123"/>
      <c r="D103" s="123"/>
      <c r="E103" s="123"/>
      <c r="F103" s="123"/>
      <c r="G103" s="25" t="s">
        <v>159</v>
      </c>
      <c r="H103" s="37"/>
      <c r="I103" s="88">
        <f>I104+I105+I106</f>
        <v>3030</v>
      </c>
    </row>
    <row r="104" spans="1:9" ht="36" customHeight="1" x14ac:dyDescent="0.25">
      <c r="A104" s="11"/>
      <c r="B104" s="123" t="s">
        <v>149</v>
      </c>
      <c r="C104" s="123"/>
      <c r="D104" s="123"/>
      <c r="E104" s="123"/>
      <c r="F104" s="123"/>
      <c r="G104" s="25" t="s">
        <v>159</v>
      </c>
      <c r="H104" s="37">
        <v>110</v>
      </c>
      <c r="I104" s="88">
        <v>2805</v>
      </c>
    </row>
    <row r="105" spans="1:9" ht="32.25" customHeight="1" x14ac:dyDescent="0.25">
      <c r="A105" s="11"/>
      <c r="B105" s="123" t="s">
        <v>76</v>
      </c>
      <c r="C105" s="123"/>
      <c r="D105" s="123"/>
      <c r="E105" s="123"/>
      <c r="F105" s="123"/>
      <c r="G105" s="25" t="s">
        <v>159</v>
      </c>
      <c r="H105" s="37">
        <v>240</v>
      </c>
      <c r="I105" s="88">
        <v>220</v>
      </c>
    </row>
    <row r="106" spans="1:9" ht="27.75" customHeight="1" x14ac:dyDescent="0.25">
      <c r="A106" s="11"/>
      <c r="B106" s="123" t="s">
        <v>87</v>
      </c>
      <c r="C106" s="123"/>
      <c r="D106" s="123"/>
      <c r="E106" s="123"/>
      <c r="F106" s="123"/>
      <c r="G106" s="25" t="s">
        <v>159</v>
      </c>
      <c r="H106" s="37">
        <v>850</v>
      </c>
      <c r="I106" s="88">
        <v>5</v>
      </c>
    </row>
    <row r="107" spans="1:9" ht="33" customHeight="1" x14ac:dyDescent="0.25">
      <c r="A107" s="11"/>
      <c r="B107" s="123" t="s">
        <v>150</v>
      </c>
      <c r="C107" s="123"/>
      <c r="D107" s="123"/>
      <c r="E107" s="123"/>
      <c r="F107" s="123"/>
      <c r="G107" s="25" t="s">
        <v>160</v>
      </c>
      <c r="H107" s="37"/>
      <c r="I107" s="88">
        <f>I108</f>
        <v>300</v>
      </c>
    </row>
    <row r="108" spans="1:9" ht="35.25" customHeight="1" x14ac:dyDescent="0.25">
      <c r="A108" s="11"/>
      <c r="B108" s="123" t="s">
        <v>76</v>
      </c>
      <c r="C108" s="123"/>
      <c r="D108" s="123"/>
      <c r="E108" s="123"/>
      <c r="F108" s="123"/>
      <c r="G108" s="25" t="s">
        <v>160</v>
      </c>
      <c r="H108" s="37">
        <v>240</v>
      </c>
      <c r="I108" s="88">
        <v>300</v>
      </c>
    </row>
    <row r="109" spans="1:9" ht="74.25" customHeight="1" x14ac:dyDescent="0.25">
      <c r="A109" s="11"/>
      <c r="B109" s="133" t="s">
        <v>317</v>
      </c>
      <c r="C109" s="133"/>
      <c r="D109" s="133"/>
      <c r="E109" s="133"/>
      <c r="F109" s="133"/>
      <c r="G109" s="30" t="s">
        <v>163</v>
      </c>
      <c r="H109" s="38"/>
      <c r="I109" s="87">
        <f>I110</f>
        <v>600</v>
      </c>
    </row>
    <row r="110" spans="1:9" ht="37.5" customHeight="1" x14ac:dyDescent="0.25">
      <c r="A110" s="11"/>
      <c r="B110" s="129" t="s">
        <v>161</v>
      </c>
      <c r="C110" s="129"/>
      <c r="D110" s="129"/>
      <c r="E110" s="129"/>
      <c r="F110" s="129"/>
      <c r="G110" s="25" t="s">
        <v>164</v>
      </c>
      <c r="H110" s="37"/>
      <c r="I110" s="88">
        <f>I111</f>
        <v>600</v>
      </c>
    </row>
    <row r="111" spans="1:9" ht="38.25" customHeight="1" x14ac:dyDescent="0.25">
      <c r="A111" s="11"/>
      <c r="B111" s="129" t="s">
        <v>162</v>
      </c>
      <c r="C111" s="129"/>
      <c r="D111" s="129"/>
      <c r="E111" s="129"/>
      <c r="F111" s="129"/>
      <c r="G111" s="25" t="s">
        <v>165</v>
      </c>
      <c r="H111" s="37"/>
      <c r="I111" s="88">
        <f>I112</f>
        <v>600</v>
      </c>
    </row>
    <row r="112" spans="1:9" ht="42" customHeight="1" x14ac:dyDescent="0.25">
      <c r="A112" s="11"/>
      <c r="B112" s="147" t="s">
        <v>76</v>
      </c>
      <c r="C112" s="147"/>
      <c r="D112" s="147"/>
      <c r="E112" s="147"/>
      <c r="F112" s="147"/>
      <c r="G112" s="25" t="s">
        <v>165</v>
      </c>
      <c r="H112" s="37">
        <v>240</v>
      </c>
      <c r="I112" s="88">
        <v>600</v>
      </c>
    </row>
    <row r="113" spans="1:9" ht="62.25" customHeight="1" x14ac:dyDescent="0.25">
      <c r="A113" s="11" t="s">
        <v>167</v>
      </c>
      <c r="B113" s="149" t="s">
        <v>166</v>
      </c>
      <c r="C113" s="149"/>
      <c r="D113" s="149"/>
      <c r="E113" s="149"/>
      <c r="F113" s="149"/>
      <c r="G113" s="22" t="s">
        <v>170</v>
      </c>
      <c r="H113" s="37"/>
      <c r="I113" s="87">
        <f>I114</f>
        <v>10</v>
      </c>
    </row>
    <row r="114" spans="1:9" ht="39" customHeight="1" x14ac:dyDescent="0.25">
      <c r="A114" s="11"/>
      <c r="B114" s="147" t="s">
        <v>168</v>
      </c>
      <c r="C114" s="147"/>
      <c r="D114" s="147"/>
      <c r="E114" s="147"/>
      <c r="F114" s="147"/>
      <c r="G114" s="23" t="s">
        <v>171</v>
      </c>
      <c r="H114" s="37"/>
      <c r="I114" s="88">
        <f>I115</f>
        <v>10</v>
      </c>
    </row>
    <row r="115" spans="1:9" ht="61.5" customHeight="1" x14ac:dyDescent="0.25">
      <c r="A115" s="11"/>
      <c r="B115" s="147" t="s">
        <v>169</v>
      </c>
      <c r="C115" s="147"/>
      <c r="D115" s="147"/>
      <c r="E115" s="147"/>
      <c r="F115" s="147"/>
      <c r="G115" s="25" t="s">
        <v>172</v>
      </c>
      <c r="H115" s="37"/>
      <c r="I115" s="88">
        <f>I117</f>
        <v>10</v>
      </c>
    </row>
    <row r="116" spans="1:9" ht="33.75" customHeight="1" x14ac:dyDescent="0.25">
      <c r="A116" s="18">
        <v>1</v>
      </c>
      <c r="B116" s="139">
        <v>2</v>
      </c>
      <c r="C116" s="139"/>
      <c r="D116" s="139"/>
      <c r="E116" s="139"/>
      <c r="F116" s="139"/>
      <c r="G116" s="31">
        <v>3</v>
      </c>
      <c r="H116" s="32">
        <v>4</v>
      </c>
      <c r="I116" s="89">
        <v>5</v>
      </c>
    </row>
    <row r="117" spans="1:9" ht="40.9" customHeight="1" x14ac:dyDescent="0.25">
      <c r="A117" s="11"/>
      <c r="B117" s="129" t="s">
        <v>76</v>
      </c>
      <c r="C117" s="129"/>
      <c r="D117" s="129"/>
      <c r="E117" s="129"/>
      <c r="F117" s="129"/>
      <c r="G117" s="25" t="s">
        <v>172</v>
      </c>
      <c r="H117" s="37">
        <v>240</v>
      </c>
      <c r="I117" s="88">
        <v>10</v>
      </c>
    </row>
    <row r="118" spans="1:9" ht="41.25" customHeight="1" x14ac:dyDescent="0.25">
      <c r="A118" s="11" t="s">
        <v>173</v>
      </c>
      <c r="B118" s="138" t="s">
        <v>174</v>
      </c>
      <c r="C118" s="138"/>
      <c r="D118" s="138"/>
      <c r="E118" s="138"/>
      <c r="F118" s="138"/>
      <c r="G118" s="26" t="s">
        <v>177</v>
      </c>
      <c r="H118" s="37"/>
      <c r="I118" s="87">
        <f>I119+I124</f>
        <v>797</v>
      </c>
    </row>
    <row r="119" spans="1:9" ht="74.25" customHeight="1" x14ac:dyDescent="0.25">
      <c r="A119" s="11"/>
      <c r="B119" s="123" t="s">
        <v>176</v>
      </c>
      <c r="C119" s="123"/>
      <c r="D119" s="123"/>
      <c r="E119" s="123"/>
      <c r="F119" s="123"/>
      <c r="G119" s="29" t="s">
        <v>178</v>
      </c>
      <c r="H119" s="37"/>
      <c r="I119" s="88">
        <f>I120+I122</f>
        <v>397</v>
      </c>
    </row>
    <row r="120" spans="1:9" ht="85.5" customHeight="1" x14ac:dyDescent="0.25">
      <c r="A120" s="11"/>
      <c r="B120" s="123" t="s">
        <v>101</v>
      </c>
      <c r="C120" s="123"/>
      <c r="D120" s="123"/>
      <c r="E120" s="123"/>
      <c r="F120" s="123"/>
      <c r="G120" s="25" t="s">
        <v>179</v>
      </c>
      <c r="H120" s="37"/>
      <c r="I120" s="88">
        <f>I121</f>
        <v>205</v>
      </c>
    </row>
    <row r="121" spans="1:9" ht="106.5" customHeight="1" x14ac:dyDescent="0.25">
      <c r="A121" s="11"/>
      <c r="B121" s="123" t="s">
        <v>335</v>
      </c>
      <c r="C121" s="123"/>
      <c r="D121" s="123"/>
      <c r="E121" s="123"/>
      <c r="F121" s="123"/>
      <c r="G121" s="25" t="s">
        <v>179</v>
      </c>
      <c r="H121" s="37">
        <v>630</v>
      </c>
      <c r="I121" s="88">
        <v>205</v>
      </c>
    </row>
    <row r="122" spans="1:9" ht="71.25" customHeight="1" x14ac:dyDescent="0.25">
      <c r="A122" s="11"/>
      <c r="B122" s="123" t="s">
        <v>175</v>
      </c>
      <c r="C122" s="123"/>
      <c r="D122" s="123"/>
      <c r="E122" s="123"/>
      <c r="F122" s="123"/>
      <c r="G122" s="25" t="s">
        <v>180</v>
      </c>
      <c r="H122" s="37"/>
      <c r="I122" s="88">
        <f>I123</f>
        <v>192</v>
      </c>
    </row>
    <row r="123" spans="1:9" ht="24.75" customHeight="1" x14ac:dyDescent="0.25">
      <c r="A123" s="11"/>
      <c r="B123" s="123" t="s">
        <v>356</v>
      </c>
      <c r="C123" s="123"/>
      <c r="D123" s="123"/>
      <c r="E123" s="123"/>
      <c r="F123" s="123"/>
      <c r="G123" s="25" t="s">
        <v>180</v>
      </c>
      <c r="H123" s="37">
        <v>360</v>
      </c>
      <c r="I123" s="88">
        <v>192</v>
      </c>
    </row>
    <row r="124" spans="1:9" ht="33" customHeight="1" x14ac:dyDescent="0.25">
      <c r="A124" s="11"/>
      <c r="B124" s="123" t="s">
        <v>283</v>
      </c>
      <c r="C124" s="123"/>
      <c r="D124" s="123"/>
      <c r="E124" s="123"/>
      <c r="F124" s="123"/>
      <c r="G124" s="25" t="s">
        <v>281</v>
      </c>
      <c r="H124" s="37"/>
      <c r="I124" s="88">
        <f>I125</f>
        <v>400</v>
      </c>
    </row>
    <row r="125" spans="1:9" ht="45.6" customHeight="1" x14ac:dyDescent="0.25">
      <c r="A125" s="11"/>
      <c r="B125" s="154" t="s">
        <v>284</v>
      </c>
      <c r="C125" s="154"/>
      <c r="D125" s="154"/>
      <c r="E125" s="154"/>
      <c r="F125" s="154"/>
      <c r="G125" s="25" t="s">
        <v>282</v>
      </c>
      <c r="H125" s="37"/>
      <c r="I125" s="88">
        <f>I126</f>
        <v>400</v>
      </c>
    </row>
    <row r="126" spans="1:9" ht="33.75" customHeight="1" x14ac:dyDescent="0.25">
      <c r="A126" s="11"/>
      <c r="B126" s="123" t="str">
        <f>'Приложение 9,1'!$B$198</f>
        <v>Иные пенсии, социальные доплаты к пенсии</v>
      </c>
      <c r="C126" s="123"/>
      <c r="D126" s="123"/>
      <c r="E126" s="123"/>
      <c r="F126" s="123"/>
      <c r="G126" s="25" t="s">
        <v>282</v>
      </c>
      <c r="H126" s="37">
        <v>310</v>
      </c>
      <c r="I126" s="88">
        <v>400</v>
      </c>
    </row>
    <row r="127" spans="1:9" ht="31.5" customHeight="1" x14ac:dyDescent="0.25">
      <c r="A127" s="11" t="s">
        <v>181</v>
      </c>
      <c r="B127" s="138" t="s">
        <v>182</v>
      </c>
      <c r="C127" s="138"/>
      <c r="D127" s="138"/>
      <c r="E127" s="138"/>
      <c r="F127" s="138"/>
      <c r="G127" s="26" t="s">
        <v>185</v>
      </c>
      <c r="H127" s="37"/>
      <c r="I127" s="87">
        <f>I128</f>
        <v>500</v>
      </c>
    </row>
    <row r="128" spans="1:9" ht="41.25" customHeight="1" x14ac:dyDescent="0.25">
      <c r="A128" s="11"/>
      <c r="B128" s="123" t="s">
        <v>183</v>
      </c>
      <c r="C128" s="123"/>
      <c r="D128" s="123"/>
      <c r="E128" s="123"/>
      <c r="F128" s="123"/>
      <c r="G128" s="25" t="s">
        <v>186</v>
      </c>
      <c r="H128" s="37"/>
      <c r="I128" s="88">
        <f>I129</f>
        <v>500</v>
      </c>
    </row>
    <row r="129" spans="1:9" ht="36.75" customHeight="1" x14ac:dyDescent="0.25">
      <c r="A129" s="11"/>
      <c r="B129" s="123" t="s">
        <v>184</v>
      </c>
      <c r="C129" s="123"/>
      <c r="D129" s="123"/>
      <c r="E129" s="123"/>
      <c r="F129" s="123"/>
      <c r="G129" s="25" t="s">
        <v>187</v>
      </c>
      <c r="H129" s="37"/>
      <c r="I129" s="88">
        <f>I130</f>
        <v>500</v>
      </c>
    </row>
    <row r="130" spans="1:9" ht="41.25" customHeight="1" x14ac:dyDescent="0.25">
      <c r="A130" s="11"/>
      <c r="B130" s="123" t="s">
        <v>76</v>
      </c>
      <c r="C130" s="123"/>
      <c r="D130" s="123"/>
      <c r="E130" s="123"/>
      <c r="F130" s="123"/>
      <c r="G130" s="25" t="s">
        <v>187</v>
      </c>
      <c r="H130" s="37">
        <v>240</v>
      </c>
      <c r="I130" s="88">
        <v>500</v>
      </c>
    </row>
    <row r="131" spans="1:9" ht="42" customHeight="1" x14ac:dyDescent="0.25">
      <c r="A131" s="11" t="s">
        <v>188</v>
      </c>
      <c r="B131" s="138" t="s">
        <v>190</v>
      </c>
      <c r="C131" s="138"/>
      <c r="D131" s="138"/>
      <c r="E131" s="138"/>
      <c r="F131" s="138"/>
      <c r="G131" s="26" t="s">
        <v>197</v>
      </c>
      <c r="H131" s="37"/>
      <c r="I131" s="87">
        <f>I132</f>
        <v>75</v>
      </c>
    </row>
    <row r="132" spans="1:9" ht="55.15" customHeight="1" x14ac:dyDescent="0.25">
      <c r="A132" s="11"/>
      <c r="B132" s="123" t="s">
        <v>191</v>
      </c>
      <c r="C132" s="123"/>
      <c r="D132" s="123"/>
      <c r="E132" s="123"/>
      <c r="F132" s="123"/>
      <c r="G132" s="25" t="s">
        <v>198</v>
      </c>
      <c r="H132" s="37"/>
      <c r="I132" s="88">
        <f>I133</f>
        <v>75</v>
      </c>
    </row>
    <row r="133" spans="1:9" ht="60.75" customHeight="1" x14ac:dyDescent="0.25">
      <c r="A133" s="11"/>
      <c r="B133" s="123" t="s">
        <v>192</v>
      </c>
      <c r="C133" s="123"/>
      <c r="D133" s="123"/>
      <c r="E133" s="123"/>
      <c r="F133" s="123"/>
      <c r="G133" s="25" t="s">
        <v>199</v>
      </c>
      <c r="H133" s="37"/>
      <c r="I133" s="88">
        <f>I134</f>
        <v>75</v>
      </c>
    </row>
    <row r="134" spans="1:9" ht="45" customHeight="1" x14ac:dyDescent="0.25">
      <c r="A134" s="11"/>
      <c r="B134" s="123" t="s">
        <v>76</v>
      </c>
      <c r="C134" s="123"/>
      <c r="D134" s="123"/>
      <c r="E134" s="123"/>
      <c r="F134" s="123"/>
      <c r="G134" s="25" t="s">
        <v>199</v>
      </c>
      <c r="H134" s="37">
        <v>240</v>
      </c>
      <c r="I134" s="88">
        <v>75</v>
      </c>
    </row>
    <row r="135" spans="1:9" ht="10.5" hidden="1" customHeight="1" x14ac:dyDescent="0.25">
      <c r="A135" s="11"/>
      <c r="B135" s="59"/>
      <c r="C135" s="59"/>
      <c r="D135" s="59"/>
      <c r="E135" s="59"/>
      <c r="F135" s="59"/>
      <c r="G135" s="25"/>
      <c r="H135" s="37"/>
      <c r="I135" s="88"/>
    </row>
    <row r="136" spans="1:9" ht="61.5" customHeight="1" x14ac:dyDescent="0.25">
      <c r="A136" s="11" t="s">
        <v>189</v>
      </c>
      <c r="B136" s="138" t="s">
        <v>297</v>
      </c>
      <c r="C136" s="138"/>
      <c r="D136" s="138"/>
      <c r="E136" s="138"/>
      <c r="F136" s="138"/>
      <c r="G136" s="26" t="s">
        <v>298</v>
      </c>
      <c r="H136" s="37"/>
      <c r="I136" s="87">
        <f>I137</f>
        <v>400</v>
      </c>
    </row>
    <row r="137" spans="1:9" ht="39.75" customHeight="1" x14ac:dyDescent="0.25">
      <c r="A137" s="11"/>
      <c r="B137" s="123" t="s">
        <v>294</v>
      </c>
      <c r="C137" s="123"/>
      <c r="D137" s="123"/>
      <c r="E137" s="123"/>
      <c r="F137" s="123"/>
      <c r="G137" s="25" t="s">
        <v>299</v>
      </c>
      <c r="H137" s="37"/>
      <c r="I137" s="88">
        <f>I139</f>
        <v>400</v>
      </c>
    </row>
    <row r="138" spans="1:9" ht="35.25" customHeight="1" x14ac:dyDescent="0.25">
      <c r="A138" s="18">
        <v>1</v>
      </c>
      <c r="B138" s="139">
        <v>2</v>
      </c>
      <c r="C138" s="139"/>
      <c r="D138" s="139"/>
      <c r="E138" s="139"/>
      <c r="F138" s="139"/>
      <c r="G138" s="31">
        <v>3</v>
      </c>
      <c r="H138" s="32">
        <v>4</v>
      </c>
      <c r="I138" s="89">
        <v>5</v>
      </c>
    </row>
    <row r="139" spans="1:9" ht="84" customHeight="1" x14ac:dyDescent="0.25">
      <c r="A139" s="11"/>
      <c r="B139" s="123" t="s">
        <v>296</v>
      </c>
      <c r="C139" s="123"/>
      <c r="D139" s="123"/>
      <c r="E139" s="123"/>
      <c r="F139" s="123"/>
      <c r="G139" s="13" t="s">
        <v>291</v>
      </c>
      <c r="H139" s="37"/>
      <c r="I139" s="88">
        <f>I140</f>
        <v>400</v>
      </c>
    </row>
    <row r="140" spans="1:9" ht="39" customHeight="1" x14ac:dyDescent="0.25">
      <c r="A140" s="11"/>
      <c r="B140" s="123" t="s">
        <v>76</v>
      </c>
      <c r="C140" s="123"/>
      <c r="D140" s="123"/>
      <c r="E140" s="123"/>
      <c r="F140" s="123"/>
      <c r="G140" s="13" t="s">
        <v>291</v>
      </c>
      <c r="H140" s="37">
        <v>240</v>
      </c>
      <c r="I140" s="88">
        <v>400</v>
      </c>
    </row>
    <row r="141" spans="1:9" ht="33" customHeight="1" x14ac:dyDescent="0.25">
      <c r="A141" s="11"/>
      <c r="B141" s="138" t="s">
        <v>193</v>
      </c>
      <c r="C141" s="138"/>
      <c r="D141" s="138"/>
      <c r="E141" s="138"/>
      <c r="F141" s="138"/>
      <c r="G141" s="26" t="s">
        <v>200</v>
      </c>
      <c r="H141" s="37"/>
      <c r="I141" s="87">
        <f>I142</f>
        <v>1355</v>
      </c>
    </row>
    <row r="142" spans="1:9" ht="40.9" customHeight="1" x14ac:dyDescent="0.25">
      <c r="A142" s="11"/>
      <c r="B142" s="150" t="s">
        <v>194</v>
      </c>
      <c r="C142" s="150"/>
      <c r="D142" s="150"/>
      <c r="E142" s="150"/>
      <c r="F142" s="150"/>
      <c r="G142" s="29" t="s">
        <v>201</v>
      </c>
      <c r="H142" s="37"/>
      <c r="I142" s="88">
        <f>I143</f>
        <v>1355</v>
      </c>
    </row>
    <row r="143" spans="1:9" ht="47.25" customHeight="1" x14ac:dyDescent="0.25">
      <c r="A143" s="11"/>
      <c r="B143" s="123" t="s">
        <v>195</v>
      </c>
      <c r="C143" s="123"/>
      <c r="D143" s="123"/>
      <c r="E143" s="123"/>
      <c r="F143" s="123"/>
      <c r="G143" s="25" t="s">
        <v>202</v>
      </c>
      <c r="H143" s="37"/>
      <c r="I143" s="88">
        <f>I144</f>
        <v>1355</v>
      </c>
    </row>
    <row r="144" spans="1:9" ht="51" customHeight="1" x14ac:dyDescent="0.25">
      <c r="A144" s="11"/>
      <c r="B144" s="123" t="s">
        <v>196</v>
      </c>
      <c r="C144" s="123"/>
      <c r="D144" s="123"/>
      <c r="E144" s="123"/>
      <c r="F144" s="123"/>
      <c r="G144" s="25" t="s">
        <v>202</v>
      </c>
      <c r="H144" s="37">
        <v>120</v>
      </c>
      <c r="I144" s="88">
        <v>1355</v>
      </c>
    </row>
    <row r="145" spans="1:9" ht="33" customHeight="1" x14ac:dyDescent="0.25">
      <c r="A145" s="11"/>
      <c r="B145" s="138" t="s">
        <v>203</v>
      </c>
      <c r="C145" s="138"/>
      <c r="D145" s="138"/>
      <c r="E145" s="138"/>
      <c r="F145" s="138"/>
      <c r="G145" s="26" t="s">
        <v>208</v>
      </c>
      <c r="H145" s="37"/>
      <c r="I145" s="87">
        <f>I146+I149</f>
        <v>9149.7000000000007</v>
      </c>
    </row>
    <row r="146" spans="1:9" ht="58.5" customHeight="1" x14ac:dyDescent="0.25">
      <c r="A146" s="11"/>
      <c r="B146" s="150" t="s">
        <v>204</v>
      </c>
      <c r="C146" s="150"/>
      <c r="D146" s="150"/>
      <c r="E146" s="150"/>
      <c r="F146" s="150"/>
      <c r="G146" s="29" t="s">
        <v>209</v>
      </c>
      <c r="H146" s="37"/>
      <c r="I146" s="88">
        <f>I147</f>
        <v>8549</v>
      </c>
    </row>
    <row r="147" spans="1:9" ht="33" customHeight="1" x14ac:dyDescent="0.25">
      <c r="A147" s="11"/>
      <c r="B147" s="123" t="s">
        <v>195</v>
      </c>
      <c r="C147" s="123"/>
      <c r="D147" s="123"/>
      <c r="E147" s="123"/>
      <c r="F147" s="123"/>
      <c r="G147" s="25" t="s">
        <v>210</v>
      </c>
      <c r="H147" s="37"/>
      <c r="I147" s="88">
        <f>I148</f>
        <v>8549</v>
      </c>
    </row>
    <row r="148" spans="1:9" ht="45" customHeight="1" x14ac:dyDescent="0.25">
      <c r="A148" s="11"/>
      <c r="B148" s="123" t="s">
        <v>196</v>
      </c>
      <c r="C148" s="123"/>
      <c r="D148" s="123"/>
      <c r="E148" s="123"/>
      <c r="F148" s="123"/>
      <c r="G148" s="25" t="s">
        <v>210</v>
      </c>
      <c r="H148" s="37">
        <v>120</v>
      </c>
      <c r="I148" s="88">
        <v>8549</v>
      </c>
    </row>
    <row r="149" spans="1:9" ht="26.25" customHeight="1" x14ac:dyDescent="0.25">
      <c r="A149" s="11"/>
      <c r="B149" s="150" t="s">
        <v>205</v>
      </c>
      <c r="C149" s="150"/>
      <c r="D149" s="150"/>
      <c r="E149" s="150"/>
      <c r="F149" s="150"/>
      <c r="G149" s="29" t="s">
        <v>211</v>
      </c>
      <c r="H149" s="37"/>
      <c r="I149" s="88">
        <f>I150+I152</f>
        <v>600.70000000000005</v>
      </c>
    </row>
    <row r="150" spans="1:9" ht="52.5" customHeight="1" x14ac:dyDescent="0.25">
      <c r="A150" s="11"/>
      <c r="B150" s="123" t="s">
        <v>206</v>
      </c>
      <c r="C150" s="123"/>
      <c r="D150" s="123"/>
      <c r="E150" s="123"/>
      <c r="F150" s="123"/>
      <c r="G150" s="25" t="s">
        <v>212</v>
      </c>
      <c r="H150" s="37"/>
      <c r="I150" s="88">
        <f>I151</f>
        <v>593.1</v>
      </c>
    </row>
    <row r="151" spans="1:9" ht="37.5" customHeight="1" x14ac:dyDescent="0.25">
      <c r="A151" s="11"/>
      <c r="B151" s="151" t="s">
        <v>196</v>
      </c>
      <c r="C151" s="151"/>
      <c r="D151" s="151"/>
      <c r="E151" s="151"/>
      <c r="F151" s="151"/>
      <c r="G151" s="25" t="s">
        <v>212</v>
      </c>
      <c r="H151" s="37">
        <v>120</v>
      </c>
      <c r="I151" s="88">
        <v>593.1</v>
      </c>
    </row>
    <row r="152" spans="1:9" ht="57.6" customHeight="1" x14ac:dyDescent="0.25">
      <c r="A152" s="11"/>
      <c r="B152" s="151" t="s">
        <v>207</v>
      </c>
      <c r="C152" s="151"/>
      <c r="D152" s="151"/>
      <c r="E152" s="151"/>
      <c r="F152" s="151"/>
      <c r="G152" s="25" t="s">
        <v>213</v>
      </c>
      <c r="H152" s="37"/>
      <c r="I152" s="88">
        <f>I153</f>
        <v>7.6</v>
      </c>
    </row>
    <row r="153" spans="1:9" ht="33" customHeight="1" x14ac:dyDescent="0.25">
      <c r="A153" s="11"/>
      <c r="B153" s="123" t="s">
        <v>76</v>
      </c>
      <c r="C153" s="123"/>
      <c r="D153" s="123"/>
      <c r="E153" s="123"/>
      <c r="F153" s="123"/>
      <c r="G153" s="25" t="s">
        <v>213</v>
      </c>
      <c r="H153" s="37">
        <v>240</v>
      </c>
      <c r="I153" s="88">
        <v>7.6</v>
      </c>
    </row>
    <row r="154" spans="1:9" ht="39" customHeight="1" x14ac:dyDescent="0.25">
      <c r="A154" s="11"/>
      <c r="B154" s="138" t="s">
        <v>214</v>
      </c>
      <c r="C154" s="138"/>
      <c r="D154" s="138"/>
      <c r="E154" s="138"/>
      <c r="F154" s="138"/>
      <c r="G154" s="26" t="s">
        <v>218</v>
      </c>
      <c r="H154" s="37"/>
      <c r="I154" s="87">
        <f>I155</f>
        <v>1844.6</v>
      </c>
    </row>
    <row r="155" spans="1:9" ht="84.6" customHeight="1" x14ac:dyDescent="0.25">
      <c r="A155" s="11"/>
      <c r="B155" s="123" t="s">
        <v>215</v>
      </c>
      <c r="C155" s="123"/>
      <c r="D155" s="123"/>
      <c r="E155" s="123"/>
      <c r="F155" s="123"/>
      <c r="G155" s="29" t="s">
        <v>219</v>
      </c>
      <c r="H155" s="37"/>
      <c r="I155" s="88">
        <f>I156</f>
        <v>1844.6</v>
      </c>
    </row>
    <row r="156" spans="1:9" ht="148.15" customHeight="1" x14ac:dyDescent="0.25">
      <c r="A156" s="11"/>
      <c r="B156" s="123" t="s">
        <v>216</v>
      </c>
      <c r="C156" s="123"/>
      <c r="D156" s="123"/>
      <c r="E156" s="123"/>
      <c r="F156" s="123"/>
      <c r="G156" s="25" t="s">
        <v>220</v>
      </c>
      <c r="H156" s="37"/>
      <c r="I156" s="88">
        <f>I157</f>
        <v>1844.6</v>
      </c>
    </row>
    <row r="157" spans="1:9" ht="26.45" customHeight="1" x14ac:dyDescent="0.25">
      <c r="A157" s="11"/>
      <c r="B157" s="123" t="s">
        <v>217</v>
      </c>
      <c r="C157" s="123"/>
      <c r="D157" s="123"/>
      <c r="E157" s="123"/>
      <c r="F157" s="123"/>
      <c r="G157" s="25" t="s">
        <v>220</v>
      </c>
      <c r="H157" s="37">
        <v>540</v>
      </c>
      <c r="I157" s="88">
        <v>1844.6</v>
      </c>
    </row>
    <row r="158" spans="1:9" ht="36" customHeight="1" x14ac:dyDescent="0.25">
      <c r="A158" s="11"/>
      <c r="B158" s="138" t="s">
        <v>321</v>
      </c>
      <c r="C158" s="138"/>
      <c r="D158" s="138"/>
      <c r="E158" s="138"/>
      <c r="F158" s="138"/>
      <c r="G158" s="26" t="s">
        <v>322</v>
      </c>
      <c r="H158" s="37"/>
      <c r="I158" s="87">
        <f>I159</f>
        <v>0</v>
      </c>
    </row>
    <row r="159" spans="1:9" ht="30.75" customHeight="1" x14ac:dyDescent="0.25">
      <c r="A159" s="11"/>
      <c r="B159" s="123" t="s">
        <v>324</v>
      </c>
      <c r="C159" s="123"/>
      <c r="D159" s="123"/>
      <c r="E159" s="123"/>
      <c r="F159" s="123"/>
      <c r="G159" s="47" t="s">
        <v>323</v>
      </c>
      <c r="H159" s="37"/>
      <c r="I159" s="88">
        <f>I161</f>
        <v>0</v>
      </c>
    </row>
    <row r="160" spans="1:9" ht="24" customHeight="1" x14ac:dyDescent="0.25">
      <c r="A160" s="18">
        <v>1</v>
      </c>
      <c r="B160" s="139">
        <v>2</v>
      </c>
      <c r="C160" s="139"/>
      <c r="D160" s="139"/>
      <c r="E160" s="139"/>
      <c r="F160" s="139"/>
      <c r="G160" s="31">
        <v>3</v>
      </c>
      <c r="H160" s="32">
        <v>4</v>
      </c>
      <c r="I160" s="89">
        <v>5</v>
      </c>
    </row>
    <row r="161" spans="1:9" ht="106.5" customHeight="1" x14ac:dyDescent="0.25">
      <c r="A161" s="11"/>
      <c r="B161" s="123" t="s">
        <v>329</v>
      </c>
      <c r="C161" s="123"/>
      <c r="D161" s="123"/>
      <c r="E161" s="123"/>
      <c r="F161" s="123"/>
      <c r="G161" s="25" t="s">
        <v>328</v>
      </c>
      <c r="H161" s="37"/>
      <c r="I161" s="88">
        <f>I162</f>
        <v>0</v>
      </c>
    </row>
    <row r="162" spans="1:9" ht="24" customHeight="1" x14ac:dyDescent="0.25">
      <c r="A162" s="43"/>
      <c r="B162" s="123" t="s">
        <v>217</v>
      </c>
      <c r="C162" s="123"/>
      <c r="D162" s="123"/>
      <c r="E162" s="123"/>
      <c r="F162" s="123"/>
      <c r="G162" s="25" t="s">
        <v>328</v>
      </c>
      <c r="H162" s="37">
        <v>240</v>
      </c>
      <c r="I162" s="88">
        <v>0</v>
      </c>
    </row>
    <row r="163" spans="1:9" ht="46.5" customHeight="1" x14ac:dyDescent="0.25">
      <c r="A163" s="11"/>
      <c r="B163" s="138" t="s">
        <v>221</v>
      </c>
      <c r="C163" s="138"/>
      <c r="D163" s="138"/>
      <c r="E163" s="138"/>
      <c r="F163" s="138"/>
      <c r="G163" s="26" t="s">
        <v>225</v>
      </c>
      <c r="H163" s="37"/>
      <c r="I163" s="87">
        <f>I164+I167</f>
        <v>271.60000000000002</v>
      </c>
    </row>
    <row r="164" spans="1:9" ht="39.75" customHeight="1" x14ac:dyDescent="0.25">
      <c r="A164" s="11"/>
      <c r="B164" s="150" t="s">
        <v>222</v>
      </c>
      <c r="C164" s="150"/>
      <c r="D164" s="150"/>
      <c r="E164" s="150"/>
      <c r="F164" s="150"/>
      <c r="G164" s="29" t="s">
        <v>226</v>
      </c>
      <c r="H164" s="37"/>
      <c r="I164" s="88">
        <f>I165</f>
        <v>75.400000000000006</v>
      </c>
    </row>
    <row r="165" spans="1:9" ht="106.15" customHeight="1" x14ac:dyDescent="0.25">
      <c r="A165" s="11"/>
      <c r="B165" s="123" t="s">
        <v>223</v>
      </c>
      <c r="C165" s="123"/>
      <c r="D165" s="123"/>
      <c r="E165" s="123"/>
      <c r="F165" s="123"/>
      <c r="G165" s="25" t="s">
        <v>227</v>
      </c>
      <c r="H165" s="37"/>
      <c r="I165" s="88">
        <f>I166</f>
        <v>75.400000000000006</v>
      </c>
    </row>
    <row r="166" spans="1:9" ht="26.25" customHeight="1" x14ac:dyDescent="0.25">
      <c r="A166" s="11"/>
      <c r="B166" s="123" t="s">
        <v>217</v>
      </c>
      <c r="C166" s="123"/>
      <c r="D166" s="123"/>
      <c r="E166" s="123"/>
      <c r="F166" s="123"/>
      <c r="G166" s="25" t="s">
        <v>227</v>
      </c>
      <c r="H166" s="37">
        <v>540</v>
      </c>
      <c r="I166" s="88">
        <v>75.400000000000006</v>
      </c>
    </row>
    <row r="167" spans="1:9" ht="38.25" customHeight="1" x14ac:dyDescent="0.25">
      <c r="A167" s="11"/>
      <c r="B167" s="150" t="s">
        <v>224</v>
      </c>
      <c r="C167" s="150"/>
      <c r="D167" s="150"/>
      <c r="E167" s="150"/>
      <c r="F167" s="150"/>
      <c r="G167" s="29" t="s">
        <v>228</v>
      </c>
      <c r="H167" s="37"/>
      <c r="I167" s="88">
        <f>I168</f>
        <v>196.2</v>
      </c>
    </row>
    <row r="168" spans="1:9" ht="100.5" customHeight="1" x14ac:dyDescent="0.25">
      <c r="A168" s="11"/>
      <c r="B168" s="151" t="s">
        <v>223</v>
      </c>
      <c r="C168" s="151"/>
      <c r="D168" s="151"/>
      <c r="E168" s="151"/>
      <c r="F168" s="151"/>
      <c r="G168" s="25" t="s">
        <v>229</v>
      </c>
      <c r="H168" s="37"/>
      <c r="I168" s="88">
        <f>I169</f>
        <v>196.2</v>
      </c>
    </row>
    <row r="169" spans="1:9" ht="26.25" customHeight="1" x14ac:dyDescent="0.25">
      <c r="A169" s="11"/>
      <c r="B169" s="151" t="s">
        <v>217</v>
      </c>
      <c r="C169" s="151"/>
      <c r="D169" s="151"/>
      <c r="E169" s="151"/>
      <c r="F169" s="151"/>
      <c r="G169" s="25" t="s">
        <v>229</v>
      </c>
      <c r="H169" s="37">
        <v>540</v>
      </c>
      <c r="I169" s="88">
        <v>196.2</v>
      </c>
    </row>
    <row r="170" spans="1:9" ht="42" customHeight="1" x14ac:dyDescent="0.25">
      <c r="A170" s="11"/>
      <c r="B170" s="152" t="s">
        <v>330</v>
      </c>
      <c r="C170" s="152"/>
      <c r="D170" s="152"/>
      <c r="E170" s="152"/>
      <c r="F170" s="152"/>
      <c r="G170" s="26" t="s">
        <v>342</v>
      </c>
      <c r="H170" s="38"/>
      <c r="I170" s="87">
        <f>I171</f>
        <v>327.60000000000002</v>
      </c>
    </row>
    <row r="171" spans="1:9" ht="54" customHeight="1" x14ac:dyDescent="0.25">
      <c r="A171" s="11"/>
      <c r="B171" s="151" t="s">
        <v>331</v>
      </c>
      <c r="C171" s="151"/>
      <c r="D171" s="151"/>
      <c r="E171" s="151"/>
      <c r="F171" s="151"/>
      <c r="G171" s="25" t="s">
        <v>343</v>
      </c>
      <c r="H171" s="37"/>
      <c r="I171" s="88">
        <f>I172</f>
        <v>327.60000000000002</v>
      </c>
    </row>
    <row r="172" spans="1:9" ht="101.45" customHeight="1" x14ac:dyDescent="0.25">
      <c r="A172" s="11"/>
      <c r="B172" s="151" t="s">
        <v>332</v>
      </c>
      <c r="C172" s="151"/>
      <c r="D172" s="151"/>
      <c r="E172" s="151"/>
      <c r="F172" s="151"/>
      <c r="G172" s="69" t="s">
        <v>344</v>
      </c>
      <c r="H172" s="37"/>
      <c r="I172" s="88">
        <f>I173</f>
        <v>327.60000000000002</v>
      </c>
    </row>
    <row r="173" spans="1:9" ht="26.25" customHeight="1" x14ac:dyDescent="0.25">
      <c r="A173" s="11"/>
      <c r="B173" s="151" t="s">
        <v>217</v>
      </c>
      <c r="C173" s="151"/>
      <c r="D173" s="151"/>
      <c r="E173" s="151"/>
      <c r="F173" s="151"/>
      <c r="G173" s="69" t="s">
        <v>344</v>
      </c>
      <c r="H173" s="37">
        <v>540</v>
      </c>
      <c r="I173" s="88">
        <v>327.60000000000002</v>
      </c>
    </row>
    <row r="174" spans="1:9" ht="46.5" customHeight="1" x14ac:dyDescent="0.25">
      <c r="A174" s="11"/>
      <c r="B174" s="138" t="s">
        <v>230</v>
      </c>
      <c r="C174" s="138"/>
      <c r="D174" s="138"/>
      <c r="E174" s="138"/>
      <c r="F174" s="138"/>
      <c r="G174" s="22" t="s">
        <v>233</v>
      </c>
      <c r="H174" s="37"/>
      <c r="I174" s="87">
        <f>I175</f>
        <v>100</v>
      </c>
    </row>
    <row r="175" spans="1:9" ht="18.600000000000001" customHeight="1" x14ac:dyDescent="0.25">
      <c r="A175" s="11"/>
      <c r="B175" s="123" t="s">
        <v>231</v>
      </c>
      <c r="C175" s="123"/>
      <c r="D175" s="123"/>
      <c r="E175" s="123"/>
      <c r="F175" s="123"/>
      <c r="G175" s="25" t="s">
        <v>234</v>
      </c>
      <c r="H175" s="23"/>
      <c r="I175" s="88">
        <f>I176</f>
        <v>100</v>
      </c>
    </row>
    <row r="176" spans="1:9" ht="81.75" customHeight="1" x14ac:dyDescent="0.25">
      <c r="A176" s="11"/>
      <c r="B176" s="123" t="s">
        <v>232</v>
      </c>
      <c r="C176" s="123"/>
      <c r="D176" s="123"/>
      <c r="E176" s="123"/>
      <c r="F176" s="123"/>
      <c r="G176" s="25" t="s">
        <v>235</v>
      </c>
      <c r="H176" s="23"/>
      <c r="I176" s="88">
        <f>I177</f>
        <v>100</v>
      </c>
    </row>
    <row r="177" spans="1:10" ht="35.25" customHeight="1" x14ac:dyDescent="0.25">
      <c r="A177" s="11"/>
      <c r="B177" s="123" t="s">
        <v>76</v>
      </c>
      <c r="C177" s="123"/>
      <c r="D177" s="123"/>
      <c r="E177" s="123"/>
      <c r="F177" s="123"/>
      <c r="G177" s="25" t="s">
        <v>235</v>
      </c>
      <c r="H177" s="37">
        <v>880</v>
      </c>
      <c r="I177" s="88">
        <v>100</v>
      </c>
    </row>
    <row r="178" spans="1:10" ht="15.75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10" ht="18.75" customHeight="1" x14ac:dyDescent="0.25">
      <c r="B179" s="11"/>
      <c r="C179" s="11"/>
      <c r="D179" s="11"/>
      <c r="E179" s="11"/>
      <c r="F179" s="11"/>
      <c r="G179" s="11"/>
      <c r="H179" s="11"/>
      <c r="I179" s="11"/>
    </row>
    <row r="182" spans="1:10" ht="15.75" x14ac:dyDescent="0.25">
      <c r="B182" s="10" t="s">
        <v>59</v>
      </c>
      <c r="C182" s="4"/>
      <c r="D182" s="4"/>
      <c r="E182" s="4"/>
      <c r="F182" s="4"/>
      <c r="G182" s="4"/>
      <c r="H182" s="4"/>
      <c r="I182" s="4"/>
    </row>
    <row r="183" spans="1:10" ht="15.75" x14ac:dyDescent="0.25">
      <c r="B183" s="10" t="s">
        <v>60</v>
      </c>
      <c r="C183" s="4"/>
      <c r="D183" s="4"/>
      <c r="E183" s="4"/>
      <c r="F183" s="4"/>
      <c r="G183" s="4"/>
      <c r="H183" s="4"/>
      <c r="I183" s="4"/>
    </row>
    <row r="184" spans="1:10" ht="15.75" x14ac:dyDescent="0.25">
      <c r="B184" s="10" t="s">
        <v>61</v>
      </c>
      <c r="C184" s="4"/>
      <c r="D184" s="4"/>
      <c r="E184" s="4"/>
      <c r="F184" s="4"/>
      <c r="G184" s="122" t="s">
        <v>278</v>
      </c>
      <c r="H184" s="122"/>
      <c r="I184" s="122"/>
      <c r="J184" s="122"/>
    </row>
  </sheetData>
  <mergeCells count="180">
    <mergeCell ref="G1:I1"/>
    <mergeCell ref="B149:F149"/>
    <mergeCell ref="B150:F150"/>
    <mergeCell ref="B151:F151"/>
    <mergeCell ref="B152:F152"/>
    <mergeCell ref="B129:F129"/>
    <mergeCell ref="B130:F130"/>
    <mergeCell ref="B120:F120"/>
    <mergeCell ref="B121:F121"/>
    <mergeCell ref="B122:F122"/>
    <mergeCell ref="B123:F123"/>
    <mergeCell ref="B127:F127"/>
    <mergeCell ref="B128:F128"/>
    <mergeCell ref="B124:F124"/>
    <mergeCell ref="B125:F125"/>
    <mergeCell ref="B126:F126"/>
    <mergeCell ref="B114:F114"/>
    <mergeCell ref="B115:F115"/>
    <mergeCell ref="B117:F117"/>
    <mergeCell ref="B118:F118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1:F131"/>
    <mergeCell ref="B132:F132"/>
    <mergeCell ref="B133:F133"/>
    <mergeCell ref="B134:F134"/>
    <mergeCell ref="B141:F141"/>
    <mergeCell ref="B142:F142"/>
    <mergeCell ref="B136:F136"/>
    <mergeCell ref="B137:F137"/>
    <mergeCell ref="B140:F140"/>
    <mergeCell ref="B139:F139"/>
    <mergeCell ref="B138:F138"/>
    <mergeCell ref="B176:F176"/>
    <mergeCell ref="B177:F177"/>
    <mergeCell ref="B166:F166"/>
    <mergeCell ref="B167:F167"/>
    <mergeCell ref="B168:F168"/>
    <mergeCell ref="B169:F169"/>
    <mergeCell ref="B174:F174"/>
    <mergeCell ref="B175:F175"/>
    <mergeCell ref="B155:F155"/>
    <mergeCell ref="B156:F156"/>
    <mergeCell ref="B157:F157"/>
    <mergeCell ref="B163:F163"/>
    <mergeCell ref="B164:F164"/>
    <mergeCell ref="B165:F165"/>
    <mergeCell ref="B158:F158"/>
    <mergeCell ref="B159:F159"/>
    <mergeCell ref="B161:F161"/>
    <mergeCell ref="B162:F162"/>
    <mergeCell ref="B171:F171"/>
    <mergeCell ref="B173:F173"/>
    <mergeCell ref="B170:F170"/>
    <mergeCell ref="B172:F172"/>
    <mergeCell ref="B160:F160"/>
    <mergeCell ref="B119:F119"/>
    <mergeCell ref="B109:F109"/>
    <mergeCell ref="B110:F110"/>
    <mergeCell ref="B111:F111"/>
    <mergeCell ref="B112:F112"/>
    <mergeCell ref="B113:F113"/>
    <mergeCell ref="B116:F116"/>
    <mergeCell ref="B106:F106"/>
    <mergeCell ref="B78:F78"/>
    <mergeCell ref="B107:F107"/>
    <mergeCell ref="B108:F108"/>
    <mergeCell ref="B101:F101"/>
    <mergeCell ref="B102:F102"/>
    <mergeCell ref="B103:F103"/>
    <mergeCell ref="B104:F104"/>
    <mergeCell ref="B105:F105"/>
    <mergeCell ref="B98:F98"/>
    <mergeCell ref="B99:F99"/>
    <mergeCell ref="B82:F82"/>
    <mergeCell ref="B76:F76"/>
    <mergeCell ref="B77:F77"/>
    <mergeCell ref="B85:F85"/>
    <mergeCell ref="B80:F80"/>
    <mergeCell ref="B81:F81"/>
    <mergeCell ref="B90:F90"/>
    <mergeCell ref="B83:F83"/>
    <mergeCell ref="B70:F70"/>
    <mergeCell ref="B71:F71"/>
    <mergeCell ref="B72:F72"/>
    <mergeCell ref="B73:F73"/>
    <mergeCell ref="B75:F75"/>
    <mergeCell ref="B74:F74"/>
    <mergeCell ref="G184:J184"/>
    <mergeCell ref="B58:F58"/>
    <mergeCell ref="B59:F59"/>
    <mergeCell ref="B94:F94"/>
    <mergeCell ref="B95:F95"/>
    <mergeCell ref="B96:F96"/>
    <mergeCell ref="B97:F97"/>
    <mergeCell ref="B84:F84"/>
    <mergeCell ref="B86:F86"/>
    <mergeCell ref="B87:F87"/>
    <mergeCell ref="B88:F88"/>
    <mergeCell ref="B89:F89"/>
    <mergeCell ref="B91:F91"/>
    <mergeCell ref="B92:F92"/>
    <mergeCell ref="B93:F93"/>
    <mergeCell ref="B61:F61"/>
    <mergeCell ref="B60:F60"/>
    <mergeCell ref="B64:F64"/>
    <mergeCell ref="B65:F65"/>
    <mergeCell ref="B66:F66"/>
    <mergeCell ref="B67:F67"/>
    <mergeCell ref="B79:F79"/>
    <mergeCell ref="B63:F63"/>
    <mergeCell ref="B68:F68"/>
    <mergeCell ref="B42:F42"/>
    <mergeCell ref="B52:F52"/>
    <mergeCell ref="B53:F53"/>
    <mergeCell ref="B35:F35"/>
    <mergeCell ref="B43:F43"/>
    <mergeCell ref="B44:F44"/>
    <mergeCell ref="B38:F38"/>
    <mergeCell ref="B36:F36"/>
    <mergeCell ref="B62:F62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37:F37"/>
    <mergeCell ref="B39:F39"/>
    <mergeCell ref="B41:F41"/>
    <mergeCell ref="B69:F69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8:F18"/>
    <mergeCell ref="B19:F19"/>
    <mergeCell ref="B16:F16"/>
    <mergeCell ref="B17:F1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8"/>
  <sheetViews>
    <sheetView tabSelected="1" showWhiteSpace="0" view="pageLayout" zoomScaleNormal="100" zoomScaleSheetLayoutView="200" workbookViewId="0">
      <selection activeCell="I140" sqref="I140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91.5" customHeight="1" x14ac:dyDescent="0.25">
      <c r="G1" s="124" t="s">
        <v>357</v>
      </c>
      <c r="H1" s="125"/>
      <c r="I1" s="125"/>
    </row>
    <row r="2" spans="1:13" x14ac:dyDescent="0.25">
      <c r="G2" s="113" t="s">
        <v>333</v>
      </c>
      <c r="H2" s="113"/>
      <c r="I2" s="113"/>
      <c r="L2" s="134"/>
      <c r="M2" s="134"/>
    </row>
    <row r="3" spans="1:13" ht="28.5" customHeight="1" x14ac:dyDescent="0.25">
      <c r="G3" s="114" t="s">
        <v>67</v>
      </c>
      <c r="H3" s="114"/>
      <c r="I3" s="114"/>
      <c r="L3" s="134"/>
      <c r="M3" s="134"/>
    </row>
    <row r="4" spans="1:13" x14ac:dyDescent="0.25">
      <c r="G4" s="113" t="s">
        <v>63</v>
      </c>
      <c r="H4" s="113"/>
      <c r="I4" s="113"/>
      <c r="L4" s="134"/>
      <c r="M4" s="134"/>
    </row>
    <row r="5" spans="1:13" x14ac:dyDescent="0.25">
      <c r="G5" s="113" t="s">
        <v>350</v>
      </c>
      <c r="H5" s="113"/>
      <c r="I5" s="113"/>
      <c r="L5" s="134"/>
      <c r="M5" s="134"/>
    </row>
    <row r="6" spans="1:13" x14ac:dyDescent="0.25">
      <c r="L6" s="134"/>
      <c r="M6" s="134"/>
    </row>
    <row r="7" spans="1:13" ht="12.75" customHeight="1" x14ac:dyDescent="0.25">
      <c r="A7" s="122" t="s">
        <v>236</v>
      </c>
      <c r="B7" s="122"/>
      <c r="C7" s="122"/>
      <c r="D7" s="122"/>
      <c r="E7" s="122"/>
      <c r="F7" s="122"/>
      <c r="G7" s="122"/>
      <c r="H7" s="122"/>
      <c r="I7" s="9"/>
      <c r="L7" s="134"/>
      <c r="M7" s="134"/>
    </row>
    <row r="8" spans="1:13" ht="1.5" hidden="1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L8" s="134"/>
      <c r="M8" s="134"/>
    </row>
    <row r="9" spans="1:13" ht="28.5" customHeight="1" x14ac:dyDescent="0.25">
      <c r="A9" s="156" t="s">
        <v>353</v>
      </c>
      <c r="B9" s="156"/>
      <c r="C9" s="156"/>
      <c r="D9" s="156"/>
      <c r="E9" s="156"/>
      <c r="F9" s="156"/>
      <c r="G9" s="156"/>
      <c r="H9" s="156"/>
      <c r="I9" s="156"/>
      <c r="L9" s="134"/>
      <c r="M9" s="134"/>
    </row>
    <row r="10" spans="1:13" ht="56.25" customHeight="1" x14ac:dyDescent="0.25">
      <c r="A10" s="20" t="s">
        <v>1</v>
      </c>
      <c r="B10" s="157" t="s">
        <v>2</v>
      </c>
      <c r="C10" s="158"/>
      <c r="D10" s="40" t="s">
        <v>237</v>
      </c>
      <c r="E10" s="40" t="s">
        <v>238</v>
      </c>
      <c r="F10" s="40" t="s">
        <v>239</v>
      </c>
      <c r="G10" s="20" t="s">
        <v>69</v>
      </c>
      <c r="H10" s="20" t="s">
        <v>70</v>
      </c>
      <c r="I10" s="20" t="s">
        <v>71</v>
      </c>
    </row>
    <row r="11" spans="1:13" ht="18.75" customHeight="1" x14ac:dyDescent="0.25">
      <c r="A11" s="18">
        <v>1</v>
      </c>
      <c r="B11" s="159">
        <v>2</v>
      </c>
      <c r="C11" s="160"/>
      <c r="D11" s="18">
        <v>3</v>
      </c>
      <c r="E11" s="18">
        <v>4</v>
      </c>
      <c r="F11" s="39">
        <v>5</v>
      </c>
      <c r="G11" s="18">
        <v>6</v>
      </c>
      <c r="H11" s="18">
        <v>7</v>
      </c>
      <c r="I11" s="18">
        <v>8</v>
      </c>
    </row>
    <row r="12" spans="1:13" ht="13.9" customHeight="1" x14ac:dyDescent="0.25">
      <c r="A12" s="11"/>
      <c r="B12" s="135" t="s">
        <v>72</v>
      </c>
      <c r="C12" s="135"/>
      <c r="D12" s="135"/>
      <c r="E12" s="135"/>
      <c r="F12" s="135"/>
      <c r="G12" s="11"/>
      <c r="H12" s="34"/>
      <c r="I12" s="24"/>
    </row>
    <row r="13" spans="1:13" ht="0.75" customHeight="1" x14ac:dyDescent="0.25">
      <c r="A13" s="11"/>
      <c r="B13" s="11"/>
      <c r="C13" s="11"/>
      <c r="D13" s="11"/>
      <c r="E13" s="11"/>
      <c r="F13" s="11"/>
      <c r="G13" s="11"/>
      <c r="H13" s="34"/>
      <c r="I13" s="8"/>
    </row>
    <row r="14" spans="1:13" ht="51.6" customHeight="1" x14ac:dyDescent="0.25">
      <c r="A14" s="11"/>
      <c r="B14" s="138" t="s">
        <v>240</v>
      </c>
      <c r="C14" s="138"/>
      <c r="D14" s="16">
        <v>992</v>
      </c>
      <c r="E14" s="16"/>
      <c r="F14" s="16"/>
      <c r="G14" s="22"/>
      <c r="H14" s="34"/>
      <c r="I14" s="87">
        <f>I15+I79+I87+I111+I132+I163+I170+I199+I194</f>
        <v>79854.5</v>
      </c>
    </row>
    <row r="15" spans="1:13" ht="35.450000000000003" customHeight="1" x14ac:dyDescent="0.25">
      <c r="A15" s="11" t="s">
        <v>7</v>
      </c>
      <c r="B15" s="138" t="s">
        <v>241</v>
      </c>
      <c r="C15" s="138"/>
      <c r="D15" s="15">
        <v>992</v>
      </c>
      <c r="E15" s="41" t="s">
        <v>246</v>
      </c>
      <c r="F15" s="41"/>
      <c r="G15" s="15"/>
      <c r="H15" s="35"/>
      <c r="I15" s="87">
        <f>I16+I21+I33+I42+I47</f>
        <v>15037.800000000001</v>
      </c>
    </row>
    <row r="16" spans="1:13" ht="62.25" customHeight="1" x14ac:dyDescent="0.25">
      <c r="A16" s="11"/>
      <c r="B16" s="123" t="s">
        <v>242</v>
      </c>
      <c r="C16" s="123"/>
      <c r="D16" s="14">
        <v>992</v>
      </c>
      <c r="E16" s="41" t="s">
        <v>246</v>
      </c>
      <c r="F16" s="41" t="s">
        <v>247</v>
      </c>
      <c r="G16" s="15"/>
      <c r="H16" s="34"/>
      <c r="I16" s="87">
        <f>I17</f>
        <v>1355</v>
      </c>
    </row>
    <row r="17" spans="1:9" ht="33.75" customHeight="1" x14ac:dyDescent="0.25">
      <c r="A17" s="11"/>
      <c r="B17" s="123" t="s">
        <v>243</v>
      </c>
      <c r="C17" s="123"/>
      <c r="D17" s="14">
        <v>992</v>
      </c>
      <c r="E17" s="42" t="s">
        <v>246</v>
      </c>
      <c r="F17" s="42" t="s">
        <v>247</v>
      </c>
      <c r="G17" s="14" t="s">
        <v>200</v>
      </c>
      <c r="H17" s="34"/>
      <c r="I17" s="88">
        <f>I18</f>
        <v>1355</v>
      </c>
    </row>
    <row r="18" spans="1:9" ht="65.25" customHeight="1" x14ac:dyDescent="0.25">
      <c r="A18" s="11"/>
      <c r="B18" s="123" t="s">
        <v>194</v>
      </c>
      <c r="C18" s="123"/>
      <c r="D18" s="14">
        <v>992</v>
      </c>
      <c r="E18" s="42" t="s">
        <v>246</v>
      </c>
      <c r="F18" s="42" t="s">
        <v>247</v>
      </c>
      <c r="G18" s="14" t="s">
        <v>201</v>
      </c>
      <c r="H18" s="36"/>
      <c r="I18" s="88">
        <f>I19</f>
        <v>1355</v>
      </c>
    </row>
    <row r="19" spans="1:9" ht="72.75" customHeight="1" x14ac:dyDescent="0.25">
      <c r="A19" s="11"/>
      <c r="B19" s="123" t="s">
        <v>195</v>
      </c>
      <c r="C19" s="123"/>
      <c r="D19" s="14">
        <v>992</v>
      </c>
      <c r="E19" s="42" t="s">
        <v>246</v>
      </c>
      <c r="F19" s="42" t="s">
        <v>247</v>
      </c>
      <c r="G19" s="14" t="s">
        <v>202</v>
      </c>
      <c r="H19" s="34"/>
      <c r="I19" s="88">
        <f>I20</f>
        <v>1355</v>
      </c>
    </row>
    <row r="20" spans="1:9" ht="62.25" customHeight="1" x14ac:dyDescent="0.25">
      <c r="A20" s="11"/>
      <c r="B20" s="123" t="s">
        <v>196</v>
      </c>
      <c r="C20" s="123"/>
      <c r="D20" s="14">
        <v>992</v>
      </c>
      <c r="E20" s="42" t="s">
        <v>246</v>
      </c>
      <c r="F20" s="42" t="s">
        <v>247</v>
      </c>
      <c r="G20" s="14" t="s">
        <v>202</v>
      </c>
      <c r="H20" s="36">
        <v>120</v>
      </c>
      <c r="I20" s="88">
        <v>1355</v>
      </c>
    </row>
    <row r="21" spans="1:9" ht="122.45" customHeight="1" x14ac:dyDescent="0.25">
      <c r="A21" s="11"/>
      <c r="B21" s="123" t="s">
        <v>244</v>
      </c>
      <c r="C21" s="123"/>
      <c r="D21" s="14">
        <v>992</v>
      </c>
      <c r="E21" s="41" t="s">
        <v>246</v>
      </c>
      <c r="F21" s="41" t="s">
        <v>248</v>
      </c>
      <c r="G21" s="23"/>
      <c r="H21" s="34"/>
      <c r="I21" s="87">
        <f>I22</f>
        <v>8884.2000000000007</v>
      </c>
    </row>
    <row r="22" spans="1:9" ht="36" customHeight="1" x14ac:dyDescent="0.25">
      <c r="A22" s="11"/>
      <c r="B22" s="123" t="s">
        <v>203</v>
      </c>
      <c r="C22" s="123"/>
      <c r="D22" s="14">
        <v>992</v>
      </c>
      <c r="E22" s="42" t="s">
        <v>246</v>
      </c>
      <c r="F22" s="42" t="s">
        <v>248</v>
      </c>
      <c r="G22" s="14" t="s">
        <v>345</v>
      </c>
      <c r="H22" s="13"/>
      <c r="I22" s="87">
        <f>I23+I26+I30</f>
        <v>8884.2000000000007</v>
      </c>
    </row>
    <row r="23" spans="1:9" ht="84.75" customHeight="1" x14ac:dyDescent="0.25">
      <c r="A23" s="11"/>
      <c r="B23" s="123" t="s">
        <v>204</v>
      </c>
      <c r="C23" s="123"/>
      <c r="D23" s="14">
        <v>992</v>
      </c>
      <c r="E23" s="42" t="s">
        <v>246</v>
      </c>
      <c r="F23" s="42" t="s">
        <v>248</v>
      </c>
      <c r="G23" s="14" t="s">
        <v>209</v>
      </c>
      <c r="H23" s="13"/>
      <c r="I23" s="87">
        <f>I24</f>
        <v>8549</v>
      </c>
    </row>
    <row r="24" spans="1:9" ht="55.9" customHeight="1" x14ac:dyDescent="0.25">
      <c r="A24" s="11"/>
      <c r="B24" s="123" t="s">
        <v>195</v>
      </c>
      <c r="C24" s="123"/>
      <c r="D24" s="14">
        <v>992</v>
      </c>
      <c r="E24" s="42" t="s">
        <v>246</v>
      </c>
      <c r="F24" s="42" t="s">
        <v>248</v>
      </c>
      <c r="G24" s="14" t="s">
        <v>210</v>
      </c>
      <c r="H24" s="13"/>
      <c r="I24" s="88">
        <f>I25</f>
        <v>8549</v>
      </c>
    </row>
    <row r="25" spans="1:9" ht="52.5" customHeight="1" x14ac:dyDescent="0.25">
      <c r="A25" s="11"/>
      <c r="B25" s="123" t="s">
        <v>196</v>
      </c>
      <c r="C25" s="123"/>
      <c r="D25" s="14">
        <v>992</v>
      </c>
      <c r="E25" s="42" t="s">
        <v>246</v>
      </c>
      <c r="F25" s="42" t="s">
        <v>248</v>
      </c>
      <c r="G25" s="14" t="s">
        <v>210</v>
      </c>
      <c r="H25" s="13">
        <v>120</v>
      </c>
      <c r="I25" s="88">
        <v>8549</v>
      </c>
    </row>
    <row r="26" spans="1:9" ht="43.5" customHeight="1" x14ac:dyDescent="0.25">
      <c r="A26" s="11"/>
      <c r="B26" s="123" t="s">
        <v>245</v>
      </c>
      <c r="C26" s="123"/>
      <c r="D26" s="14">
        <v>992</v>
      </c>
      <c r="E26" s="42" t="s">
        <v>246</v>
      </c>
      <c r="F26" s="42" t="s">
        <v>248</v>
      </c>
      <c r="G26" s="14" t="s">
        <v>211</v>
      </c>
      <c r="H26" s="13"/>
      <c r="I26" s="88">
        <f>I28</f>
        <v>7.6</v>
      </c>
    </row>
    <row r="27" spans="1:9" ht="34.5" customHeight="1" x14ac:dyDescent="0.25">
      <c r="A27" s="18">
        <v>1</v>
      </c>
      <c r="B27" s="144">
        <v>2</v>
      </c>
      <c r="C27" s="146"/>
      <c r="D27" s="49">
        <v>3</v>
      </c>
      <c r="E27" s="50" t="s">
        <v>277</v>
      </c>
      <c r="F27" s="50" t="s">
        <v>276</v>
      </c>
      <c r="G27" s="49">
        <v>6</v>
      </c>
      <c r="H27" s="21">
        <v>7</v>
      </c>
      <c r="I27" s="89">
        <v>8</v>
      </c>
    </row>
    <row r="28" spans="1:9" ht="90" customHeight="1" x14ac:dyDescent="0.25">
      <c r="A28" s="11"/>
      <c r="B28" s="123" t="s">
        <v>207</v>
      </c>
      <c r="C28" s="123"/>
      <c r="D28" s="61">
        <v>992</v>
      </c>
      <c r="E28" s="42" t="s">
        <v>246</v>
      </c>
      <c r="F28" s="42" t="s">
        <v>248</v>
      </c>
      <c r="G28" s="61" t="s">
        <v>213</v>
      </c>
      <c r="H28" s="13"/>
      <c r="I28" s="88">
        <f>I29</f>
        <v>7.6</v>
      </c>
    </row>
    <row r="29" spans="1:9" ht="60.75" customHeight="1" x14ac:dyDescent="0.25">
      <c r="A29" s="11"/>
      <c r="B29" s="148" t="s">
        <v>76</v>
      </c>
      <c r="C29" s="148"/>
      <c r="D29" s="14">
        <v>992</v>
      </c>
      <c r="E29" s="42" t="s">
        <v>246</v>
      </c>
      <c r="F29" s="42" t="s">
        <v>248</v>
      </c>
      <c r="G29" s="14" t="s">
        <v>213</v>
      </c>
      <c r="H29" s="13">
        <v>240</v>
      </c>
      <c r="I29" s="88">
        <v>7.6</v>
      </c>
    </row>
    <row r="30" spans="1:9" ht="60.75" customHeight="1" x14ac:dyDescent="0.25">
      <c r="A30" s="11"/>
      <c r="B30" s="148" t="s">
        <v>330</v>
      </c>
      <c r="C30" s="148"/>
      <c r="D30" s="78">
        <v>992</v>
      </c>
      <c r="E30" s="42" t="s">
        <v>246</v>
      </c>
      <c r="F30" s="42" t="s">
        <v>248</v>
      </c>
      <c r="G30" s="70" t="s">
        <v>342</v>
      </c>
      <c r="H30" s="13"/>
      <c r="I30" s="87">
        <f>I31</f>
        <v>327.60000000000002</v>
      </c>
    </row>
    <row r="31" spans="1:9" ht="60.75" customHeight="1" x14ac:dyDescent="0.25">
      <c r="A31" s="11"/>
      <c r="B31" s="148" t="s">
        <v>331</v>
      </c>
      <c r="C31" s="148"/>
      <c r="D31" s="78">
        <v>992</v>
      </c>
      <c r="E31" s="42" t="s">
        <v>246</v>
      </c>
      <c r="F31" s="42" t="s">
        <v>248</v>
      </c>
      <c r="G31" s="70" t="s">
        <v>343</v>
      </c>
      <c r="H31" s="13"/>
      <c r="I31" s="88">
        <f>I32</f>
        <v>327.60000000000002</v>
      </c>
    </row>
    <row r="32" spans="1:9" ht="60.75" customHeight="1" x14ac:dyDescent="0.25">
      <c r="A32" s="11"/>
      <c r="B32" s="148" t="s">
        <v>332</v>
      </c>
      <c r="C32" s="148"/>
      <c r="D32" s="78">
        <v>992</v>
      </c>
      <c r="E32" s="42" t="s">
        <v>246</v>
      </c>
      <c r="F32" s="42" t="s">
        <v>248</v>
      </c>
      <c r="G32" s="70" t="s">
        <v>344</v>
      </c>
      <c r="H32" s="13"/>
      <c r="I32" s="88">
        <v>327.60000000000002</v>
      </c>
    </row>
    <row r="33" spans="1:9" ht="95.25" customHeight="1" x14ac:dyDescent="0.25">
      <c r="A33" s="11"/>
      <c r="B33" s="123" t="s">
        <v>15</v>
      </c>
      <c r="C33" s="123"/>
      <c r="D33" s="14">
        <v>992</v>
      </c>
      <c r="E33" s="41" t="s">
        <v>246</v>
      </c>
      <c r="F33" s="41" t="s">
        <v>258</v>
      </c>
      <c r="G33" s="14"/>
      <c r="H33" s="13"/>
      <c r="I33" s="87">
        <f>I34</f>
        <v>271.60000000000002</v>
      </c>
    </row>
    <row r="34" spans="1:9" ht="69.75" customHeight="1" x14ac:dyDescent="0.25">
      <c r="A34" s="11"/>
      <c r="B34" s="123" t="s">
        <v>221</v>
      </c>
      <c r="C34" s="123"/>
      <c r="D34" s="14">
        <v>992</v>
      </c>
      <c r="E34" s="42" t="s">
        <v>246</v>
      </c>
      <c r="F34" s="42" t="s">
        <v>258</v>
      </c>
      <c r="G34" s="14" t="s">
        <v>225</v>
      </c>
      <c r="H34" s="13"/>
      <c r="I34" s="88">
        <f>I35+I38</f>
        <v>271.60000000000002</v>
      </c>
    </row>
    <row r="35" spans="1:9" ht="87.75" customHeight="1" x14ac:dyDescent="0.25">
      <c r="A35" s="43"/>
      <c r="B35" s="123" t="s">
        <v>249</v>
      </c>
      <c r="C35" s="123"/>
      <c r="D35" s="14">
        <v>992</v>
      </c>
      <c r="E35" s="42" t="s">
        <v>246</v>
      </c>
      <c r="F35" s="42" t="s">
        <v>258</v>
      </c>
      <c r="G35" s="14" t="s">
        <v>226</v>
      </c>
      <c r="H35" s="13"/>
      <c r="I35" s="92">
        <f>I36</f>
        <v>75.400000000000006</v>
      </c>
    </row>
    <row r="36" spans="1:9" ht="170.25" customHeight="1" x14ac:dyDescent="0.25">
      <c r="A36" s="11"/>
      <c r="B36" s="123" t="s">
        <v>223</v>
      </c>
      <c r="C36" s="123"/>
      <c r="D36" s="14">
        <v>992</v>
      </c>
      <c r="E36" s="42" t="s">
        <v>246</v>
      </c>
      <c r="F36" s="42" t="s">
        <v>258</v>
      </c>
      <c r="G36" s="14" t="s">
        <v>227</v>
      </c>
      <c r="H36" s="13"/>
      <c r="I36" s="88">
        <f>I37</f>
        <v>75.400000000000006</v>
      </c>
    </row>
    <row r="37" spans="1:9" ht="37.5" customHeight="1" x14ac:dyDescent="0.25">
      <c r="A37" s="11"/>
      <c r="B37" s="123" t="s">
        <v>217</v>
      </c>
      <c r="C37" s="123"/>
      <c r="D37" s="14">
        <v>992</v>
      </c>
      <c r="E37" s="42" t="s">
        <v>246</v>
      </c>
      <c r="F37" s="42" t="s">
        <v>258</v>
      </c>
      <c r="G37" s="14" t="s">
        <v>227</v>
      </c>
      <c r="H37" s="13">
        <v>540</v>
      </c>
      <c r="I37" s="88">
        <v>75.400000000000006</v>
      </c>
    </row>
    <row r="38" spans="1:9" ht="57.75" customHeight="1" x14ac:dyDescent="0.25">
      <c r="A38" s="11"/>
      <c r="B38" s="123" t="s">
        <v>250</v>
      </c>
      <c r="C38" s="123"/>
      <c r="D38" s="14">
        <v>992</v>
      </c>
      <c r="E38" s="42" t="s">
        <v>246</v>
      </c>
      <c r="F38" s="42" t="s">
        <v>258</v>
      </c>
      <c r="G38" s="14" t="s">
        <v>228</v>
      </c>
      <c r="H38" s="13"/>
      <c r="I38" s="88">
        <f>I39</f>
        <v>196.2</v>
      </c>
    </row>
    <row r="39" spans="1:9" ht="174.75" customHeight="1" x14ac:dyDescent="0.25">
      <c r="A39" s="11"/>
      <c r="B39" s="123" t="s">
        <v>223</v>
      </c>
      <c r="C39" s="123"/>
      <c r="D39" s="14">
        <v>992</v>
      </c>
      <c r="E39" s="42" t="s">
        <v>246</v>
      </c>
      <c r="F39" s="42" t="s">
        <v>258</v>
      </c>
      <c r="G39" s="14" t="s">
        <v>229</v>
      </c>
      <c r="H39" s="13"/>
      <c r="I39" s="88">
        <f>I40</f>
        <v>196.2</v>
      </c>
    </row>
    <row r="40" spans="1:9" ht="36.75" customHeight="1" x14ac:dyDescent="0.25">
      <c r="A40" s="11"/>
      <c r="B40" s="123" t="s">
        <v>217</v>
      </c>
      <c r="C40" s="123"/>
      <c r="D40" s="14">
        <v>992</v>
      </c>
      <c r="E40" s="42" t="s">
        <v>246</v>
      </c>
      <c r="F40" s="42" t="s">
        <v>258</v>
      </c>
      <c r="G40" s="14" t="s">
        <v>229</v>
      </c>
      <c r="H40" s="13">
        <v>540</v>
      </c>
      <c r="I40" s="88">
        <v>196.2</v>
      </c>
    </row>
    <row r="41" spans="1:9" ht="38.25" customHeight="1" x14ac:dyDescent="0.25">
      <c r="A41" s="18">
        <v>1</v>
      </c>
      <c r="B41" s="72">
        <v>2</v>
      </c>
      <c r="C41" s="73"/>
      <c r="D41" s="49">
        <v>3</v>
      </c>
      <c r="E41" s="50" t="s">
        <v>277</v>
      </c>
      <c r="F41" s="50" t="s">
        <v>276</v>
      </c>
      <c r="G41" s="49">
        <v>6</v>
      </c>
      <c r="H41" s="21">
        <v>7</v>
      </c>
      <c r="I41" s="89">
        <v>8</v>
      </c>
    </row>
    <row r="42" spans="1:9" ht="34.15" customHeight="1" x14ac:dyDescent="0.25">
      <c r="A42" s="11"/>
      <c r="B42" s="123" t="s">
        <v>16</v>
      </c>
      <c r="C42" s="123"/>
      <c r="D42" s="14">
        <v>992</v>
      </c>
      <c r="E42" s="41" t="s">
        <v>246</v>
      </c>
      <c r="F42" s="41" t="s">
        <v>259</v>
      </c>
      <c r="G42" s="14"/>
      <c r="H42" s="13"/>
      <c r="I42" s="87">
        <f>I43</f>
        <v>100</v>
      </c>
    </row>
    <row r="43" spans="1:9" ht="67.150000000000006" customHeight="1" x14ac:dyDescent="0.25">
      <c r="A43" s="11"/>
      <c r="B43" s="123" t="s">
        <v>230</v>
      </c>
      <c r="C43" s="123"/>
      <c r="D43" s="14">
        <v>992</v>
      </c>
      <c r="E43" s="42" t="s">
        <v>246</v>
      </c>
      <c r="F43" s="42" t="s">
        <v>259</v>
      </c>
      <c r="G43" s="14" t="s">
        <v>233</v>
      </c>
      <c r="H43" s="13"/>
      <c r="I43" s="88">
        <f>I44</f>
        <v>100</v>
      </c>
    </row>
    <row r="44" spans="1:9" ht="35.25" customHeight="1" x14ac:dyDescent="0.25">
      <c r="A44" s="11"/>
      <c r="B44" s="123" t="s">
        <v>231</v>
      </c>
      <c r="C44" s="123"/>
      <c r="D44" s="14">
        <v>992</v>
      </c>
      <c r="E44" s="42" t="s">
        <v>246</v>
      </c>
      <c r="F44" s="42" t="s">
        <v>259</v>
      </c>
      <c r="G44" s="14" t="s">
        <v>234</v>
      </c>
      <c r="H44" s="13"/>
      <c r="I44" s="88">
        <f>I45</f>
        <v>100</v>
      </c>
    </row>
    <row r="45" spans="1:9" ht="112.9" customHeight="1" x14ac:dyDescent="0.25">
      <c r="A45" s="11"/>
      <c r="B45" s="123" t="s">
        <v>251</v>
      </c>
      <c r="C45" s="123"/>
      <c r="D45" s="14">
        <v>992</v>
      </c>
      <c r="E45" s="42" t="s">
        <v>246</v>
      </c>
      <c r="F45" s="42" t="s">
        <v>259</v>
      </c>
      <c r="G45" s="14" t="s">
        <v>235</v>
      </c>
      <c r="H45" s="13"/>
      <c r="I45" s="88">
        <f>I46</f>
        <v>100</v>
      </c>
    </row>
    <row r="46" spans="1:9" ht="41.25" customHeight="1" x14ac:dyDescent="0.25">
      <c r="A46" s="11"/>
      <c r="B46" s="148" t="s">
        <v>76</v>
      </c>
      <c r="C46" s="148"/>
      <c r="D46" s="14">
        <v>992</v>
      </c>
      <c r="E46" s="42" t="s">
        <v>246</v>
      </c>
      <c r="F46" s="42" t="s">
        <v>259</v>
      </c>
      <c r="G46" s="14" t="s">
        <v>235</v>
      </c>
      <c r="H46" s="13">
        <v>880</v>
      </c>
      <c r="I46" s="88">
        <v>100</v>
      </c>
    </row>
    <row r="47" spans="1:9" ht="36" customHeight="1" x14ac:dyDescent="0.25">
      <c r="A47" s="11"/>
      <c r="B47" s="123" t="s">
        <v>17</v>
      </c>
      <c r="C47" s="123"/>
      <c r="D47" s="15">
        <v>992</v>
      </c>
      <c r="E47" s="41" t="s">
        <v>246</v>
      </c>
      <c r="F47" s="41">
        <v>13</v>
      </c>
      <c r="G47" s="15"/>
      <c r="H47" s="12"/>
      <c r="I47" s="87">
        <f>I48+I65+I69+I73</f>
        <v>4427</v>
      </c>
    </row>
    <row r="48" spans="1:9" ht="54" customHeight="1" x14ac:dyDescent="0.25">
      <c r="A48" s="11"/>
      <c r="B48" s="123" t="s">
        <v>73</v>
      </c>
      <c r="C48" s="123"/>
      <c r="D48" s="14">
        <v>992</v>
      </c>
      <c r="E48" s="41" t="s">
        <v>246</v>
      </c>
      <c r="F48" s="41">
        <v>13</v>
      </c>
      <c r="G48" s="14" t="s">
        <v>77</v>
      </c>
      <c r="H48" s="13"/>
      <c r="I48" s="88">
        <f>I49+I53+I59</f>
        <v>3700</v>
      </c>
    </row>
    <row r="49" spans="1:9" ht="68.45" customHeight="1" x14ac:dyDescent="0.25">
      <c r="A49" s="11"/>
      <c r="B49" s="123" t="s">
        <v>307</v>
      </c>
      <c r="C49" s="123"/>
      <c r="D49" s="14">
        <v>992</v>
      </c>
      <c r="E49" s="41" t="s">
        <v>246</v>
      </c>
      <c r="F49" s="41">
        <v>13</v>
      </c>
      <c r="G49" s="14" t="s">
        <v>78</v>
      </c>
      <c r="H49" s="13"/>
      <c r="I49" s="88">
        <f>I50</f>
        <v>50</v>
      </c>
    </row>
    <row r="50" spans="1:9" ht="55.5" customHeight="1" x14ac:dyDescent="0.25">
      <c r="A50" s="11"/>
      <c r="B50" s="123" t="s">
        <v>74</v>
      </c>
      <c r="C50" s="123"/>
      <c r="D50" s="14">
        <v>992</v>
      </c>
      <c r="E50" s="41" t="s">
        <v>246</v>
      </c>
      <c r="F50" s="41">
        <v>13</v>
      </c>
      <c r="G50" s="14" t="s">
        <v>79</v>
      </c>
      <c r="H50" s="13"/>
      <c r="I50" s="88">
        <f>I51</f>
        <v>50</v>
      </c>
    </row>
    <row r="51" spans="1:9" ht="39" customHeight="1" x14ac:dyDescent="0.25">
      <c r="A51" s="11"/>
      <c r="B51" s="123" t="s">
        <v>252</v>
      </c>
      <c r="C51" s="123"/>
      <c r="D51" s="14">
        <v>992</v>
      </c>
      <c r="E51" s="41" t="s">
        <v>246</v>
      </c>
      <c r="F51" s="41">
        <v>13</v>
      </c>
      <c r="G51" s="14" t="s">
        <v>80</v>
      </c>
      <c r="H51" s="13"/>
      <c r="I51" s="88">
        <f>50</f>
        <v>50</v>
      </c>
    </row>
    <row r="52" spans="1:9" ht="36" customHeight="1" x14ac:dyDescent="0.25">
      <c r="A52" s="11"/>
      <c r="B52" s="123" t="s">
        <v>76</v>
      </c>
      <c r="C52" s="123"/>
      <c r="D52" s="14">
        <v>992</v>
      </c>
      <c r="E52" s="41" t="s">
        <v>246</v>
      </c>
      <c r="F52" s="41">
        <v>13</v>
      </c>
      <c r="G52" s="14" t="s">
        <v>80</v>
      </c>
      <c r="H52" s="13">
        <v>240</v>
      </c>
      <c r="I52" s="88">
        <v>50</v>
      </c>
    </row>
    <row r="53" spans="1:9" ht="50.45" customHeight="1" x14ac:dyDescent="0.25">
      <c r="A53" s="11"/>
      <c r="B53" s="123" t="s">
        <v>318</v>
      </c>
      <c r="C53" s="123"/>
      <c r="D53" s="14">
        <v>992</v>
      </c>
      <c r="E53" s="41" t="s">
        <v>246</v>
      </c>
      <c r="F53" s="41">
        <v>13</v>
      </c>
      <c r="G53" s="14" t="s">
        <v>83</v>
      </c>
      <c r="H53" s="13"/>
      <c r="I53" s="88">
        <f>I54+I57</f>
        <v>550</v>
      </c>
    </row>
    <row r="54" spans="1:9" ht="33.75" customHeight="1" x14ac:dyDescent="0.25">
      <c r="A54" s="11"/>
      <c r="B54" s="123" t="s">
        <v>81</v>
      </c>
      <c r="C54" s="123"/>
      <c r="D54" s="14">
        <v>992</v>
      </c>
      <c r="E54" s="41" t="s">
        <v>246</v>
      </c>
      <c r="F54" s="41">
        <v>13</v>
      </c>
      <c r="G54" s="14" t="s">
        <v>84</v>
      </c>
      <c r="H54" s="37"/>
      <c r="I54" s="88">
        <f>I55</f>
        <v>500</v>
      </c>
    </row>
    <row r="55" spans="1:9" ht="30" customHeight="1" x14ac:dyDescent="0.25">
      <c r="A55" s="44"/>
      <c r="B55" s="123" t="s">
        <v>75</v>
      </c>
      <c r="C55" s="123"/>
      <c r="D55" s="14">
        <v>992</v>
      </c>
      <c r="E55" s="41" t="s">
        <v>246</v>
      </c>
      <c r="F55" s="41">
        <v>13</v>
      </c>
      <c r="G55" s="14" t="s">
        <v>85</v>
      </c>
      <c r="H55" s="13"/>
      <c r="I55" s="92">
        <f>I56</f>
        <v>500</v>
      </c>
    </row>
    <row r="56" spans="1:9" ht="37.5" customHeight="1" x14ac:dyDescent="0.25">
      <c r="A56" s="11"/>
      <c r="B56" s="123" t="s">
        <v>76</v>
      </c>
      <c r="C56" s="123"/>
      <c r="D56" s="14">
        <v>992</v>
      </c>
      <c r="E56" s="41" t="s">
        <v>246</v>
      </c>
      <c r="F56" s="41">
        <v>13</v>
      </c>
      <c r="G56" s="14" t="s">
        <v>85</v>
      </c>
      <c r="H56" s="13">
        <v>240</v>
      </c>
      <c r="I56" s="88">
        <v>500</v>
      </c>
    </row>
    <row r="57" spans="1:9" ht="82.15" customHeight="1" x14ac:dyDescent="0.25">
      <c r="A57" s="11"/>
      <c r="B57" s="123" t="s">
        <v>253</v>
      </c>
      <c r="C57" s="123"/>
      <c r="D57" s="14">
        <v>992</v>
      </c>
      <c r="E57" s="41" t="s">
        <v>246</v>
      </c>
      <c r="F57" s="41">
        <v>13</v>
      </c>
      <c r="G57" s="14" t="s">
        <v>86</v>
      </c>
      <c r="H57" s="13"/>
      <c r="I57" s="88">
        <f>I58</f>
        <v>50</v>
      </c>
    </row>
    <row r="58" spans="1:9" ht="40.5" customHeight="1" x14ac:dyDescent="0.25">
      <c r="A58" s="11"/>
      <c r="B58" s="123" t="s">
        <v>76</v>
      </c>
      <c r="C58" s="123"/>
      <c r="D58" s="14">
        <v>992</v>
      </c>
      <c r="E58" s="41" t="s">
        <v>246</v>
      </c>
      <c r="F58" s="41">
        <v>13</v>
      </c>
      <c r="G58" s="14" t="s">
        <v>86</v>
      </c>
      <c r="H58" s="13">
        <v>240</v>
      </c>
      <c r="I58" s="88">
        <f>10+40</f>
        <v>50</v>
      </c>
    </row>
    <row r="59" spans="1:9" ht="63" customHeight="1" x14ac:dyDescent="0.25">
      <c r="A59" s="11"/>
      <c r="B59" s="123" t="s">
        <v>319</v>
      </c>
      <c r="C59" s="123"/>
      <c r="D59" s="14">
        <v>992</v>
      </c>
      <c r="E59" s="41" t="s">
        <v>246</v>
      </c>
      <c r="F59" s="41">
        <v>13</v>
      </c>
      <c r="G59" s="14" t="s">
        <v>88</v>
      </c>
      <c r="H59" s="13"/>
      <c r="I59" s="87">
        <f>I60</f>
        <v>3100</v>
      </c>
    </row>
    <row r="60" spans="1:9" ht="36.75" customHeight="1" x14ac:dyDescent="0.25">
      <c r="A60" s="11"/>
      <c r="B60" s="123" t="s">
        <v>81</v>
      </c>
      <c r="C60" s="123"/>
      <c r="D60" s="14">
        <v>992</v>
      </c>
      <c r="E60" s="41" t="s">
        <v>246</v>
      </c>
      <c r="F60" s="41">
        <v>13</v>
      </c>
      <c r="G60" s="14" t="s">
        <v>89</v>
      </c>
      <c r="H60" s="13"/>
      <c r="I60" s="88">
        <f>I61</f>
        <v>3100</v>
      </c>
    </row>
    <row r="61" spans="1:9" ht="46.5" customHeight="1" x14ac:dyDescent="0.25">
      <c r="A61" s="11"/>
      <c r="B61" s="123" t="s">
        <v>75</v>
      </c>
      <c r="C61" s="123"/>
      <c r="D61" s="14">
        <v>992</v>
      </c>
      <c r="E61" s="41" t="s">
        <v>246</v>
      </c>
      <c r="F61" s="41">
        <v>13</v>
      </c>
      <c r="G61" s="14" t="s">
        <v>90</v>
      </c>
      <c r="H61" s="13"/>
      <c r="I61" s="88">
        <f>I62+I64</f>
        <v>3100</v>
      </c>
    </row>
    <row r="62" spans="1:9" ht="48" customHeight="1" x14ac:dyDescent="0.25">
      <c r="A62" s="11"/>
      <c r="B62" s="123" t="s">
        <v>76</v>
      </c>
      <c r="C62" s="123"/>
      <c r="D62" s="14">
        <v>992</v>
      </c>
      <c r="E62" s="41" t="s">
        <v>246</v>
      </c>
      <c r="F62" s="41">
        <v>13</v>
      </c>
      <c r="G62" s="14" t="s">
        <v>90</v>
      </c>
      <c r="H62" s="13">
        <v>240</v>
      </c>
      <c r="I62" s="88">
        <v>2807</v>
      </c>
    </row>
    <row r="63" spans="1:9" ht="35.25" customHeight="1" x14ac:dyDescent="0.25">
      <c r="A63" s="18">
        <v>1</v>
      </c>
      <c r="B63" s="72">
        <v>2</v>
      </c>
      <c r="C63" s="73"/>
      <c r="D63" s="49">
        <v>3</v>
      </c>
      <c r="E63" s="50" t="s">
        <v>277</v>
      </c>
      <c r="F63" s="50" t="s">
        <v>276</v>
      </c>
      <c r="G63" s="49">
        <v>6</v>
      </c>
      <c r="H63" s="21">
        <v>7</v>
      </c>
      <c r="I63" s="89">
        <v>8</v>
      </c>
    </row>
    <row r="64" spans="1:9" ht="33.75" customHeight="1" x14ac:dyDescent="0.25">
      <c r="A64" s="11"/>
      <c r="B64" s="123" t="s">
        <v>87</v>
      </c>
      <c r="C64" s="123"/>
      <c r="D64" s="14">
        <v>992</v>
      </c>
      <c r="E64" s="41" t="s">
        <v>246</v>
      </c>
      <c r="F64" s="41">
        <v>13</v>
      </c>
      <c r="G64" s="14" t="s">
        <v>90</v>
      </c>
      <c r="H64" s="13">
        <v>850</v>
      </c>
      <c r="I64" s="88">
        <v>293</v>
      </c>
    </row>
    <row r="65" spans="1:9" ht="40.5" customHeight="1" x14ac:dyDescent="0.25">
      <c r="A65" s="11"/>
      <c r="B65" s="123" t="s">
        <v>91</v>
      </c>
      <c r="C65" s="123"/>
      <c r="D65" s="14">
        <v>992</v>
      </c>
      <c r="E65" s="41" t="s">
        <v>246</v>
      </c>
      <c r="F65" s="41">
        <v>13</v>
      </c>
      <c r="G65" s="14" t="s">
        <v>94</v>
      </c>
      <c r="H65" s="13"/>
      <c r="I65" s="88">
        <f>I66</f>
        <v>320</v>
      </c>
    </row>
    <row r="66" spans="1:9" ht="50.45" customHeight="1" x14ac:dyDescent="0.25">
      <c r="A66" s="11"/>
      <c r="B66" s="123" t="s">
        <v>254</v>
      </c>
      <c r="C66" s="123"/>
      <c r="D66" s="14">
        <v>992</v>
      </c>
      <c r="E66" s="41" t="s">
        <v>246</v>
      </c>
      <c r="F66" s="41">
        <v>13</v>
      </c>
      <c r="G66" s="14" t="s">
        <v>95</v>
      </c>
      <c r="H66" s="13"/>
      <c r="I66" s="88">
        <f>I67</f>
        <v>320</v>
      </c>
    </row>
    <row r="67" spans="1:9" ht="77.25" customHeight="1" x14ac:dyDescent="0.25">
      <c r="A67" s="11"/>
      <c r="B67" s="123" t="s">
        <v>93</v>
      </c>
      <c r="C67" s="123"/>
      <c r="D67" s="14">
        <v>992</v>
      </c>
      <c r="E67" s="41" t="s">
        <v>246</v>
      </c>
      <c r="F67" s="41">
        <v>13</v>
      </c>
      <c r="G67" s="14" t="s">
        <v>96</v>
      </c>
      <c r="H67" s="13"/>
      <c r="I67" s="88">
        <f>I68</f>
        <v>320</v>
      </c>
    </row>
    <row r="68" spans="1:9" ht="39" customHeight="1" x14ac:dyDescent="0.25">
      <c r="A68" s="11"/>
      <c r="B68" s="123" t="s">
        <v>76</v>
      </c>
      <c r="C68" s="123"/>
      <c r="D68" s="14">
        <v>992</v>
      </c>
      <c r="E68" s="41" t="s">
        <v>246</v>
      </c>
      <c r="F68" s="41">
        <v>13</v>
      </c>
      <c r="G68" s="14" t="s">
        <v>96</v>
      </c>
      <c r="H68" s="13">
        <v>240</v>
      </c>
      <c r="I68" s="88">
        <v>320</v>
      </c>
    </row>
    <row r="69" spans="1:9" ht="57" customHeight="1" x14ac:dyDescent="0.25">
      <c r="A69" s="11"/>
      <c r="B69" s="123" t="s">
        <v>255</v>
      </c>
      <c r="C69" s="123"/>
      <c r="D69" s="14">
        <v>992</v>
      </c>
      <c r="E69" s="41" t="s">
        <v>246</v>
      </c>
      <c r="F69" s="41">
        <v>13</v>
      </c>
      <c r="G69" s="14" t="s">
        <v>170</v>
      </c>
      <c r="H69" s="13"/>
      <c r="I69" s="88">
        <f>I70</f>
        <v>10</v>
      </c>
    </row>
    <row r="70" spans="1:9" ht="45.75" customHeight="1" x14ac:dyDescent="0.25">
      <c r="A70" s="11"/>
      <c r="B70" s="123" t="s">
        <v>168</v>
      </c>
      <c r="C70" s="123"/>
      <c r="D70" s="14">
        <v>992</v>
      </c>
      <c r="E70" s="41" t="s">
        <v>246</v>
      </c>
      <c r="F70" s="41">
        <v>13</v>
      </c>
      <c r="G70" s="14" t="s">
        <v>171</v>
      </c>
      <c r="H70" s="13"/>
      <c r="I70" s="88">
        <f>I71</f>
        <v>10</v>
      </c>
    </row>
    <row r="71" spans="1:9" ht="67.5" customHeight="1" x14ac:dyDescent="0.25">
      <c r="A71" s="11"/>
      <c r="B71" s="123" t="s">
        <v>169</v>
      </c>
      <c r="C71" s="123"/>
      <c r="D71" s="14">
        <v>992</v>
      </c>
      <c r="E71" s="41" t="s">
        <v>246</v>
      </c>
      <c r="F71" s="41">
        <v>13</v>
      </c>
      <c r="G71" s="14" t="s">
        <v>172</v>
      </c>
      <c r="H71" s="13"/>
      <c r="I71" s="88">
        <f>I72</f>
        <v>10</v>
      </c>
    </row>
    <row r="72" spans="1:9" ht="40.9" customHeight="1" x14ac:dyDescent="0.25">
      <c r="A72" s="11"/>
      <c r="B72" s="123" t="s">
        <v>76</v>
      </c>
      <c r="C72" s="123"/>
      <c r="D72" s="14">
        <v>992</v>
      </c>
      <c r="E72" s="41" t="s">
        <v>246</v>
      </c>
      <c r="F72" s="41">
        <v>13</v>
      </c>
      <c r="G72" s="14" t="s">
        <v>172</v>
      </c>
      <c r="H72" s="13">
        <v>240</v>
      </c>
      <c r="I72" s="88">
        <v>10</v>
      </c>
    </row>
    <row r="73" spans="1:9" ht="55.5" customHeight="1" x14ac:dyDescent="0.25">
      <c r="A73" s="11"/>
      <c r="B73" s="123" t="s">
        <v>174</v>
      </c>
      <c r="C73" s="123"/>
      <c r="D73" s="14">
        <v>992</v>
      </c>
      <c r="E73" s="41" t="s">
        <v>246</v>
      </c>
      <c r="F73" s="41">
        <v>13</v>
      </c>
      <c r="G73" s="14" t="s">
        <v>177</v>
      </c>
      <c r="H73" s="13"/>
      <c r="I73" s="87">
        <f>I74</f>
        <v>397</v>
      </c>
    </row>
    <row r="74" spans="1:9" ht="99.75" customHeight="1" x14ac:dyDescent="0.25">
      <c r="A74" s="11"/>
      <c r="B74" s="123" t="s">
        <v>176</v>
      </c>
      <c r="C74" s="123"/>
      <c r="D74" s="14">
        <v>992</v>
      </c>
      <c r="E74" s="41" t="s">
        <v>246</v>
      </c>
      <c r="F74" s="41">
        <v>13</v>
      </c>
      <c r="G74" s="14" t="s">
        <v>178</v>
      </c>
      <c r="H74" s="13"/>
      <c r="I74" s="88">
        <f>I75+I77</f>
        <v>397</v>
      </c>
    </row>
    <row r="75" spans="1:9" ht="102" customHeight="1" x14ac:dyDescent="0.25">
      <c r="A75" s="11"/>
      <c r="B75" s="123" t="s">
        <v>256</v>
      </c>
      <c r="C75" s="123"/>
      <c r="D75" s="14">
        <v>992</v>
      </c>
      <c r="E75" s="41" t="s">
        <v>246</v>
      </c>
      <c r="F75" s="41">
        <v>13</v>
      </c>
      <c r="G75" s="14" t="s">
        <v>179</v>
      </c>
      <c r="H75" s="13"/>
      <c r="I75" s="88">
        <f>I76</f>
        <v>205</v>
      </c>
    </row>
    <row r="76" spans="1:9" ht="159.75" customHeight="1" x14ac:dyDescent="0.25">
      <c r="A76" s="11"/>
      <c r="B76" s="123" t="s">
        <v>335</v>
      </c>
      <c r="C76" s="123"/>
      <c r="D76" s="14">
        <v>992</v>
      </c>
      <c r="E76" s="41" t="s">
        <v>246</v>
      </c>
      <c r="F76" s="41">
        <v>13</v>
      </c>
      <c r="G76" s="14" t="s">
        <v>179</v>
      </c>
      <c r="H76" s="13">
        <v>630</v>
      </c>
      <c r="I76" s="88">
        <v>205</v>
      </c>
    </row>
    <row r="77" spans="1:9" ht="78.75" customHeight="1" x14ac:dyDescent="0.25">
      <c r="A77" s="44"/>
      <c r="B77" s="123" t="s">
        <v>257</v>
      </c>
      <c r="C77" s="123"/>
      <c r="D77" s="14">
        <v>992</v>
      </c>
      <c r="E77" s="41" t="s">
        <v>246</v>
      </c>
      <c r="F77" s="41">
        <v>13</v>
      </c>
      <c r="G77" s="14" t="s">
        <v>180</v>
      </c>
      <c r="H77" s="13"/>
      <c r="I77" s="92">
        <f>I78</f>
        <v>192</v>
      </c>
    </row>
    <row r="78" spans="1:9" ht="39.75" customHeight="1" x14ac:dyDescent="0.25">
      <c r="A78" s="11"/>
      <c r="B78" s="123" t="s">
        <v>356</v>
      </c>
      <c r="C78" s="123"/>
      <c r="D78" s="14">
        <v>992</v>
      </c>
      <c r="E78" s="41" t="s">
        <v>246</v>
      </c>
      <c r="F78" s="41">
        <v>13</v>
      </c>
      <c r="G78" s="14" t="s">
        <v>180</v>
      </c>
      <c r="H78" s="13">
        <v>360</v>
      </c>
      <c r="I78" s="88">
        <v>192</v>
      </c>
    </row>
    <row r="79" spans="1:9" ht="23.25" customHeight="1" x14ac:dyDescent="0.25">
      <c r="A79" s="11" t="s">
        <v>18</v>
      </c>
      <c r="B79" s="155" t="s">
        <v>20</v>
      </c>
      <c r="C79" s="155"/>
      <c r="D79" s="15">
        <v>992</v>
      </c>
      <c r="E79" s="41" t="s">
        <v>247</v>
      </c>
      <c r="F79" s="41"/>
      <c r="G79" s="15"/>
      <c r="H79" s="12"/>
      <c r="I79" s="87">
        <f>I80</f>
        <v>593.1</v>
      </c>
    </row>
    <row r="80" spans="1:9" ht="39" customHeight="1" x14ac:dyDescent="0.25">
      <c r="A80" s="11"/>
      <c r="B80" s="123" t="s">
        <v>22</v>
      </c>
      <c r="C80" s="123"/>
      <c r="D80" s="14">
        <v>992</v>
      </c>
      <c r="E80" s="41" t="s">
        <v>247</v>
      </c>
      <c r="F80" s="41" t="s">
        <v>262</v>
      </c>
      <c r="G80" s="15"/>
      <c r="H80" s="12"/>
      <c r="I80" s="87">
        <f>I82+I86</f>
        <v>593.1</v>
      </c>
    </row>
    <row r="81" spans="1:9" ht="39" customHeight="1" x14ac:dyDescent="0.25">
      <c r="A81" s="18">
        <v>1</v>
      </c>
      <c r="B81" s="72">
        <v>2</v>
      </c>
      <c r="C81" s="73"/>
      <c r="D81" s="49">
        <v>3</v>
      </c>
      <c r="E81" s="50" t="s">
        <v>277</v>
      </c>
      <c r="F81" s="50" t="s">
        <v>276</v>
      </c>
      <c r="G81" s="49">
        <v>6</v>
      </c>
      <c r="H81" s="21">
        <v>7</v>
      </c>
      <c r="I81" s="89">
        <v>8</v>
      </c>
    </row>
    <row r="82" spans="1:9" ht="84.75" customHeight="1" x14ac:dyDescent="0.25">
      <c r="A82" s="11"/>
      <c r="B82" s="123" t="s">
        <v>260</v>
      </c>
      <c r="C82" s="123"/>
      <c r="D82" s="14">
        <v>992</v>
      </c>
      <c r="E82" s="41" t="s">
        <v>247</v>
      </c>
      <c r="F82" s="41" t="s">
        <v>262</v>
      </c>
      <c r="G82" s="14" t="s">
        <v>208</v>
      </c>
      <c r="H82" s="13"/>
      <c r="I82" s="88">
        <f>I83</f>
        <v>593.1</v>
      </c>
    </row>
    <row r="83" spans="1:9" ht="42" customHeight="1" x14ac:dyDescent="0.25">
      <c r="A83" s="11"/>
      <c r="B83" s="123" t="s">
        <v>245</v>
      </c>
      <c r="C83" s="123"/>
      <c r="D83" s="14">
        <v>992</v>
      </c>
      <c r="E83" s="41" t="s">
        <v>247</v>
      </c>
      <c r="F83" s="41" t="s">
        <v>262</v>
      </c>
      <c r="G83" s="14" t="s">
        <v>211</v>
      </c>
      <c r="H83" s="13"/>
      <c r="I83" s="88">
        <f>I84</f>
        <v>593.1</v>
      </c>
    </row>
    <row r="84" spans="1:9" ht="76.5" customHeight="1" x14ac:dyDescent="0.25">
      <c r="A84" s="11"/>
      <c r="B84" s="123" t="s">
        <v>206</v>
      </c>
      <c r="C84" s="123"/>
      <c r="D84" s="14">
        <v>992</v>
      </c>
      <c r="E84" s="41" t="s">
        <v>247</v>
      </c>
      <c r="F84" s="41" t="s">
        <v>262</v>
      </c>
      <c r="G84" s="14" t="s">
        <v>212</v>
      </c>
      <c r="H84" s="13"/>
      <c r="I84" s="88">
        <f>I85</f>
        <v>593.1</v>
      </c>
    </row>
    <row r="85" spans="1:9" ht="73.5" customHeight="1" x14ac:dyDescent="0.25">
      <c r="A85" s="11"/>
      <c r="B85" s="123" t="s">
        <v>196</v>
      </c>
      <c r="C85" s="123"/>
      <c r="D85" s="14">
        <v>992</v>
      </c>
      <c r="E85" s="41" t="s">
        <v>247</v>
      </c>
      <c r="F85" s="41" t="s">
        <v>262</v>
      </c>
      <c r="G85" s="14" t="s">
        <v>212</v>
      </c>
      <c r="H85" s="13">
        <v>120</v>
      </c>
      <c r="I85" s="88">
        <v>593.1</v>
      </c>
    </row>
    <row r="86" spans="1:9" ht="51.75" customHeight="1" x14ac:dyDescent="0.25">
      <c r="A86" s="11"/>
      <c r="B86" s="123" t="s">
        <v>76</v>
      </c>
      <c r="C86" s="123"/>
      <c r="D86" s="58">
        <v>992</v>
      </c>
      <c r="E86" s="41" t="s">
        <v>247</v>
      </c>
      <c r="F86" s="41" t="s">
        <v>262</v>
      </c>
      <c r="G86" s="58" t="s">
        <v>212</v>
      </c>
      <c r="H86" s="13">
        <v>240</v>
      </c>
      <c r="I86" s="88">
        <v>0</v>
      </c>
    </row>
    <row r="87" spans="1:9" ht="70.5" customHeight="1" x14ac:dyDescent="0.25">
      <c r="A87" s="11" t="s">
        <v>23</v>
      </c>
      <c r="B87" s="138" t="s">
        <v>261</v>
      </c>
      <c r="C87" s="138"/>
      <c r="D87" s="15">
        <v>992</v>
      </c>
      <c r="E87" s="41" t="s">
        <v>262</v>
      </c>
      <c r="F87" s="41"/>
      <c r="G87" s="15"/>
      <c r="H87" s="12"/>
      <c r="I87" s="87">
        <f>I88+I99</f>
        <v>2053.6</v>
      </c>
    </row>
    <row r="88" spans="1:9" ht="98.25" customHeight="1" x14ac:dyDescent="0.25">
      <c r="A88" s="11"/>
      <c r="B88" s="123" t="s">
        <v>27</v>
      </c>
      <c r="C88" s="123"/>
      <c r="D88" s="14">
        <v>992</v>
      </c>
      <c r="E88" s="42" t="s">
        <v>262</v>
      </c>
      <c r="F88" s="42" t="s">
        <v>279</v>
      </c>
      <c r="G88" s="14"/>
      <c r="H88" s="13"/>
      <c r="I88" s="87">
        <f>I94+I89</f>
        <v>1878.6</v>
      </c>
    </row>
    <row r="89" spans="1:9" ht="63.75" customHeight="1" x14ac:dyDescent="0.25">
      <c r="A89" s="11"/>
      <c r="B89" s="123" t="s">
        <v>264</v>
      </c>
      <c r="C89" s="123"/>
      <c r="D89" s="68">
        <v>992</v>
      </c>
      <c r="E89" s="42" t="s">
        <v>262</v>
      </c>
      <c r="F89" s="42" t="s">
        <v>279</v>
      </c>
      <c r="G89" s="69" t="s">
        <v>108</v>
      </c>
      <c r="H89" s="13"/>
      <c r="I89" s="87">
        <f>I90</f>
        <v>34</v>
      </c>
    </row>
    <row r="90" spans="1:9" ht="104.25" customHeight="1" x14ac:dyDescent="0.25">
      <c r="A90" s="11"/>
      <c r="B90" s="123" t="s">
        <v>265</v>
      </c>
      <c r="C90" s="123"/>
      <c r="D90" s="68">
        <v>992</v>
      </c>
      <c r="E90" s="42" t="s">
        <v>262</v>
      </c>
      <c r="F90" s="42" t="s">
        <v>279</v>
      </c>
      <c r="G90" s="71" t="s">
        <v>105</v>
      </c>
      <c r="H90" s="13"/>
      <c r="I90" s="87">
        <f>I91</f>
        <v>34</v>
      </c>
    </row>
    <row r="91" spans="1:9" ht="42.75" customHeight="1" x14ac:dyDescent="0.25">
      <c r="A91" s="11"/>
      <c r="B91" s="123" t="s">
        <v>98</v>
      </c>
      <c r="C91" s="123"/>
      <c r="D91" s="68">
        <v>992</v>
      </c>
      <c r="E91" s="42" t="s">
        <v>262</v>
      </c>
      <c r="F91" s="42" t="s">
        <v>279</v>
      </c>
      <c r="G91" s="71" t="s">
        <v>106</v>
      </c>
      <c r="H91" s="13"/>
      <c r="I91" s="87">
        <f>I92</f>
        <v>34</v>
      </c>
    </row>
    <row r="92" spans="1:9" ht="53.25" customHeight="1" x14ac:dyDescent="0.25">
      <c r="A92" s="11"/>
      <c r="B92" s="123" t="s">
        <v>99</v>
      </c>
      <c r="C92" s="123"/>
      <c r="D92" s="68">
        <v>992</v>
      </c>
      <c r="E92" s="42" t="s">
        <v>262</v>
      </c>
      <c r="F92" s="42" t="s">
        <v>279</v>
      </c>
      <c r="G92" s="77" t="s">
        <v>107</v>
      </c>
      <c r="H92" s="13"/>
      <c r="I92" s="87">
        <f>I93</f>
        <v>34</v>
      </c>
    </row>
    <row r="93" spans="1:9" ht="52.5" customHeight="1" x14ac:dyDescent="0.25">
      <c r="A93" s="11"/>
      <c r="B93" s="123" t="s">
        <v>76</v>
      </c>
      <c r="C93" s="123"/>
      <c r="D93" s="68">
        <v>992</v>
      </c>
      <c r="E93" s="42" t="s">
        <v>262</v>
      </c>
      <c r="F93" s="42" t="s">
        <v>279</v>
      </c>
      <c r="G93" s="77" t="s">
        <v>107</v>
      </c>
      <c r="H93" s="13">
        <v>240</v>
      </c>
      <c r="I93" s="88">
        <v>34</v>
      </c>
    </row>
    <row r="94" spans="1:9" ht="63.75" customHeight="1" x14ac:dyDescent="0.25">
      <c r="A94" s="11"/>
      <c r="B94" s="123" t="s">
        <v>214</v>
      </c>
      <c r="C94" s="123"/>
      <c r="D94" s="14">
        <v>992</v>
      </c>
      <c r="E94" s="42" t="s">
        <v>262</v>
      </c>
      <c r="F94" s="42" t="s">
        <v>279</v>
      </c>
      <c r="G94" s="14" t="s">
        <v>218</v>
      </c>
      <c r="H94" s="13"/>
      <c r="I94" s="88">
        <f>I95</f>
        <v>1844.6</v>
      </c>
    </row>
    <row r="95" spans="1:9" ht="161.25" customHeight="1" x14ac:dyDescent="0.25">
      <c r="A95" s="11"/>
      <c r="B95" s="123" t="s">
        <v>215</v>
      </c>
      <c r="C95" s="123"/>
      <c r="D95" s="14">
        <v>992</v>
      </c>
      <c r="E95" s="42" t="s">
        <v>262</v>
      </c>
      <c r="F95" s="42" t="s">
        <v>279</v>
      </c>
      <c r="G95" s="14" t="s">
        <v>219</v>
      </c>
      <c r="H95" s="13"/>
      <c r="I95" s="88">
        <f>I97</f>
        <v>1844.6</v>
      </c>
    </row>
    <row r="96" spans="1:9" ht="37.5" customHeight="1" x14ac:dyDescent="0.25">
      <c r="A96" s="18">
        <v>1</v>
      </c>
      <c r="B96" s="72">
        <v>2</v>
      </c>
      <c r="C96" s="73"/>
      <c r="D96" s="49">
        <v>3</v>
      </c>
      <c r="E96" s="50" t="s">
        <v>277</v>
      </c>
      <c r="F96" s="50" t="s">
        <v>276</v>
      </c>
      <c r="G96" s="49">
        <v>6</v>
      </c>
      <c r="H96" s="21">
        <v>7</v>
      </c>
      <c r="I96" s="89">
        <v>8</v>
      </c>
    </row>
    <row r="97" spans="1:9" ht="255.75" customHeight="1" x14ac:dyDescent="0.25">
      <c r="A97" s="11"/>
      <c r="B97" s="123" t="s">
        <v>216</v>
      </c>
      <c r="C97" s="123"/>
      <c r="D97" s="14">
        <v>992</v>
      </c>
      <c r="E97" s="42" t="s">
        <v>262</v>
      </c>
      <c r="F97" s="42" t="s">
        <v>279</v>
      </c>
      <c r="G97" s="14" t="s">
        <v>220</v>
      </c>
      <c r="H97" s="13"/>
      <c r="I97" s="88">
        <f>I98</f>
        <v>1844.6</v>
      </c>
    </row>
    <row r="98" spans="1:9" ht="35.25" customHeight="1" x14ac:dyDescent="0.25">
      <c r="A98" s="11"/>
      <c r="B98" s="123" t="s">
        <v>217</v>
      </c>
      <c r="C98" s="123"/>
      <c r="D98" s="14">
        <v>992</v>
      </c>
      <c r="E98" s="42" t="s">
        <v>262</v>
      </c>
      <c r="F98" s="42" t="s">
        <v>279</v>
      </c>
      <c r="G98" s="14" t="s">
        <v>220</v>
      </c>
      <c r="H98" s="13">
        <v>540</v>
      </c>
      <c r="I98" s="88">
        <v>1844.6</v>
      </c>
    </row>
    <row r="99" spans="1:9" ht="69.75" customHeight="1" x14ac:dyDescent="0.25">
      <c r="A99" s="11"/>
      <c r="B99" s="123" t="s">
        <v>28</v>
      </c>
      <c r="C99" s="123"/>
      <c r="D99" s="14">
        <v>992</v>
      </c>
      <c r="E99" s="42" t="s">
        <v>262</v>
      </c>
      <c r="F99" s="14">
        <v>14</v>
      </c>
      <c r="G99" s="14"/>
      <c r="H99" s="13"/>
      <c r="I99" s="87">
        <f>I100</f>
        <v>175</v>
      </c>
    </row>
    <row r="100" spans="1:9" ht="49.5" customHeight="1" x14ac:dyDescent="0.25">
      <c r="A100" s="43"/>
      <c r="B100" s="123" t="s">
        <v>264</v>
      </c>
      <c r="C100" s="123"/>
      <c r="D100" s="14">
        <v>992</v>
      </c>
      <c r="E100" s="42" t="s">
        <v>262</v>
      </c>
      <c r="F100" s="14">
        <v>14</v>
      </c>
      <c r="G100" s="14" t="s">
        <v>108</v>
      </c>
      <c r="H100" s="13"/>
      <c r="I100" s="92">
        <f>I101+I107</f>
        <v>175</v>
      </c>
    </row>
    <row r="101" spans="1:9" ht="59.45" customHeight="1" x14ac:dyDescent="0.25">
      <c r="A101" s="11"/>
      <c r="B101" s="123" t="s">
        <v>311</v>
      </c>
      <c r="C101" s="123"/>
      <c r="D101" s="14">
        <v>992</v>
      </c>
      <c r="E101" s="42" t="s">
        <v>262</v>
      </c>
      <c r="F101" s="14">
        <v>14</v>
      </c>
      <c r="G101" s="14" t="s">
        <v>109</v>
      </c>
      <c r="H101" s="13"/>
      <c r="I101" s="88">
        <f>I102</f>
        <v>170</v>
      </c>
    </row>
    <row r="102" spans="1:9" ht="84" customHeight="1" x14ac:dyDescent="0.25">
      <c r="A102" s="11"/>
      <c r="B102" s="123" t="s">
        <v>100</v>
      </c>
      <c r="C102" s="123"/>
      <c r="D102" s="14">
        <v>992</v>
      </c>
      <c r="E102" s="42" t="s">
        <v>262</v>
      </c>
      <c r="F102" s="14">
        <v>14</v>
      </c>
      <c r="G102" s="14" t="s">
        <v>110</v>
      </c>
      <c r="H102" s="13"/>
      <c r="I102" s="88">
        <f>I103+I105</f>
        <v>170</v>
      </c>
    </row>
    <row r="103" spans="1:9" ht="98.25" customHeight="1" x14ac:dyDescent="0.25">
      <c r="A103" s="11"/>
      <c r="B103" s="123" t="s">
        <v>256</v>
      </c>
      <c r="C103" s="123"/>
      <c r="D103" s="51">
        <v>992</v>
      </c>
      <c r="E103" s="42" t="s">
        <v>262</v>
      </c>
      <c r="F103" s="51">
        <v>14</v>
      </c>
      <c r="G103" s="51" t="s">
        <v>111</v>
      </c>
      <c r="H103" s="13"/>
      <c r="I103" s="88">
        <f>I104</f>
        <v>20</v>
      </c>
    </row>
    <row r="104" spans="1:9" ht="42.75" customHeight="1" x14ac:dyDescent="0.25">
      <c r="A104" s="11"/>
      <c r="B104" s="123" t="s">
        <v>76</v>
      </c>
      <c r="C104" s="123"/>
      <c r="D104" s="14">
        <v>992</v>
      </c>
      <c r="E104" s="42" t="s">
        <v>262</v>
      </c>
      <c r="F104" s="14">
        <v>14</v>
      </c>
      <c r="G104" s="14" t="s">
        <v>111</v>
      </c>
      <c r="H104" s="13">
        <v>240</v>
      </c>
      <c r="I104" s="88">
        <v>20</v>
      </c>
    </row>
    <row r="105" spans="1:9" ht="72.599999999999994" customHeight="1" x14ac:dyDescent="0.25">
      <c r="A105" s="11"/>
      <c r="B105" s="123" t="s">
        <v>102</v>
      </c>
      <c r="C105" s="123"/>
      <c r="D105" s="14">
        <v>992</v>
      </c>
      <c r="E105" s="42" t="s">
        <v>262</v>
      </c>
      <c r="F105" s="14">
        <v>14</v>
      </c>
      <c r="G105" s="14" t="s">
        <v>112</v>
      </c>
      <c r="H105" s="13"/>
      <c r="I105" s="88">
        <f>I106</f>
        <v>150</v>
      </c>
    </row>
    <row r="106" spans="1:9" ht="54.75" customHeight="1" x14ac:dyDescent="0.25">
      <c r="A106" s="11"/>
      <c r="B106" s="123" t="s">
        <v>76</v>
      </c>
      <c r="C106" s="123"/>
      <c r="D106" s="14">
        <v>992</v>
      </c>
      <c r="E106" s="42" t="s">
        <v>262</v>
      </c>
      <c r="F106" s="14">
        <v>14</v>
      </c>
      <c r="G106" s="14" t="s">
        <v>112</v>
      </c>
      <c r="H106" s="13">
        <v>240</v>
      </c>
      <c r="I106" s="88">
        <v>150</v>
      </c>
    </row>
    <row r="107" spans="1:9" ht="67.5" customHeight="1" x14ac:dyDescent="0.25">
      <c r="A107" s="11"/>
      <c r="B107" s="123" t="s">
        <v>312</v>
      </c>
      <c r="C107" s="123"/>
      <c r="D107" s="14">
        <v>992</v>
      </c>
      <c r="E107" s="42" t="s">
        <v>262</v>
      </c>
      <c r="F107" s="14">
        <v>14</v>
      </c>
      <c r="G107" s="14" t="s">
        <v>266</v>
      </c>
      <c r="H107" s="13"/>
      <c r="I107" s="88">
        <f>I108</f>
        <v>5</v>
      </c>
    </row>
    <row r="108" spans="1:9" ht="54" customHeight="1" x14ac:dyDescent="0.25">
      <c r="A108" s="11"/>
      <c r="B108" s="123" t="s">
        <v>103</v>
      </c>
      <c r="C108" s="123"/>
      <c r="D108" s="14">
        <v>992</v>
      </c>
      <c r="E108" s="42" t="s">
        <v>262</v>
      </c>
      <c r="F108" s="14">
        <v>14</v>
      </c>
      <c r="G108" s="14" t="s">
        <v>267</v>
      </c>
      <c r="H108" s="13"/>
      <c r="I108" s="88">
        <f>I109</f>
        <v>5</v>
      </c>
    </row>
    <row r="109" spans="1:9" ht="43.5" customHeight="1" x14ac:dyDescent="0.25">
      <c r="A109" s="11"/>
      <c r="B109" s="129" t="s">
        <v>104</v>
      </c>
      <c r="C109" s="129"/>
      <c r="D109" s="14">
        <v>992</v>
      </c>
      <c r="E109" s="42" t="s">
        <v>262</v>
      </c>
      <c r="F109" s="14">
        <v>14</v>
      </c>
      <c r="G109" s="14" t="s">
        <v>115</v>
      </c>
      <c r="H109" s="13"/>
      <c r="I109" s="88">
        <f>I110</f>
        <v>5</v>
      </c>
    </row>
    <row r="110" spans="1:9" ht="47.25" customHeight="1" x14ac:dyDescent="0.25">
      <c r="A110" s="11"/>
      <c r="B110" s="129" t="s">
        <v>76</v>
      </c>
      <c r="C110" s="129"/>
      <c r="D110" s="14">
        <v>992</v>
      </c>
      <c r="E110" s="42" t="s">
        <v>262</v>
      </c>
      <c r="F110" s="14">
        <v>14</v>
      </c>
      <c r="G110" s="14" t="s">
        <v>115</v>
      </c>
      <c r="H110" s="13">
        <v>240</v>
      </c>
      <c r="I110" s="88">
        <v>5</v>
      </c>
    </row>
    <row r="111" spans="1:9" ht="26.25" customHeight="1" x14ac:dyDescent="0.25">
      <c r="A111" s="11" t="s">
        <v>29</v>
      </c>
      <c r="B111" s="138" t="s">
        <v>31</v>
      </c>
      <c r="C111" s="138"/>
      <c r="D111" s="15">
        <v>992</v>
      </c>
      <c r="E111" s="41" t="s">
        <v>248</v>
      </c>
      <c r="F111" s="41"/>
      <c r="G111" s="15"/>
      <c r="H111" s="12"/>
      <c r="I111" s="87">
        <f>I113+I118+I125</f>
        <v>9249.4</v>
      </c>
    </row>
    <row r="112" spans="1:9" ht="30" customHeight="1" x14ac:dyDescent="0.25">
      <c r="A112" s="18">
        <v>1</v>
      </c>
      <c r="B112" s="72">
        <v>2</v>
      </c>
      <c r="C112" s="73"/>
      <c r="D112" s="49">
        <v>3</v>
      </c>
      <c r="E112" s="50" t="s">
        <v>277</v>
      </c>
      <c r="F112" s="50" t="s">
        <v>276</v>
      </c>
      <c r="G112" s="49">
        <v>6</v>
      </c>
      <c r="H112" s="21">
        <v>7</v>
      </c>
      <c r="I112" s="89">
        <v>8</v>
      </c>
    </row>
    <row r="113" spans="1:9" ht="37.9" customHeight="1" x14ac:dyDescent="0.25">
      <c r="A113" s="43"/>
      <c r="B113" s="123" t="s">
        <v>35</v>
      </c>
      <c r="C113" s="123"/>
      <c r="D113" s="14">
        <v>992</v>
      </c>
      <c r="E113" s="41" t="s">
        <v>248</v>
      </c>
      <c r="F113" s="41" t="s">
        <v>269</v>
      </c>
      <c r="G113" s="15"/>
      <c r="H113" s="12"/>
      <c r="I113" s="93">
        <f>I114</f>
        <v>75</v>
      </c>
    </row>
    <row r="114" spans="1:9" ht="51" customHeight="1" x14ac:dyDescent="0.25">
      <c r="A114" s="11"/>
      <c r="B114" s="123" t="s">
        <v>268</v>
      </c>
      <c r="C114" s="123"/>
      <c r="D114" s="14">
        <v>992</v>
      </c>
      <c r="E114" s="42" t="s">
        <v>248</v>
      </c>
      <c r="F114" s="42" t="s">
        <v>269</v>
      </c>
      <c r="G114" s="14" t="s">
        <v>197</v>
      </c>
      <c r="H114" s="13"/>
      <c r="I114" s="88">
        <f>I115</f>
        <v>75</v>
      </c>
    </row>
    <row r="115" spans="1:9" ht="87" customHeight="1" x14ac:dyDescent="0.25">
      <c r="A115" s="11"/>
      <c r="B115" s="123" t="s">
        <v>191</v>
      </c>
      <c r="C115" s="123"/>
      <c r="D115" s="14">
        <v>992</v>
      </c>
      <c r="E115" s="42" t="s">
        <v>248</v>
      </c>
      <c r="F115" s="42" t="s">
        <v>269</v>
      </c>
      <c r="G115" s="14" t="s">
        <v>198</v>
      </c>
      <c r="H115" s="13"/>
      <c r="I115" s="88">
        <f>I116</f>
        <v>75</v>
      </c>
    </row>
    <row r="116" spans="1:9" ht="69.75" customHeight="1" x14ac:dyDescent="0.25">
      <c r="A116" s="11"/>
      <c r="B116" s="123" t="s">
        <v>192</v>
      </c>
      <c r="C116" s="123"/>
      <c r="D116" s="14">
        <v>992</v>
      </c>
      <c r="E116" s="42" t="s">
        <v>248</v>
      </c>
      <c r="F116" s="42" t="s">
        <v>269</v>
      </c>
      <c r="G116" s="14" t="s">
        <v>199</v>
      </c>
      <c r="H116" s="13"/>
      <c r="I116" s="88">
        <f>I117</f>
        <v>75</v>
      </c>
    </row>
    <row r="117" spans="1:9" ht="54.75" customHeight="1" x14ac:dyDescent="0.25">
      <c r="A117" s="11"/>
      <c r="B117" s="148" t="s">
        <v>76</v>
      </c>
      <c r="C117" s="148"/>
      <c r="D117" s="14">
        <v>992</v>
      </c>
      <c r="E117" s="42" t="s">
        <v>248</v>
      </c>
      <c r="F117" s="42" t="s">
        <v>269</v>
      </c>
      <c r="G117" s="14" t="s">
        <v>199</v>
      </c>
      <c r="H117" s="13">
        <v>240</v>
      </c>
      <c r="I117" s="88">
        <v>75</v>
      </c>
    </row>
    <row r="118" spans="1:9" ht="38.25" customHeight="1" x14ac:dyDescent="0.25">
      <c r="A118" s="11"/>
      <c r="B118" s="123" t="s">
        <v>36</v>
      </c>
      <c r="C118" s="123"/>
      <c r="D118" s="14">
        <v>992</v>
      </c>
      <c r="E118" s="41" t="s">
        <v>248</v>
      </c>
      <c r="F118" s="41" t="s">
        <v>263</v>
      </c>
      <c r="G118" s="15"/>
      <c r="H118" s="12"/>
      <c r="I118" s="87">
        <f>I119</f>
        <v>8674.4</v>
      </c>
    </row>
    <row r="119" spans="1:9" ht="91.5" customHeight="1" x14ac:dyDescent="0.25">
      <c r="A119" s="11"/>
      <c r="B119" s="123" t="s">
        <v>116</v>
      </c>
      <c r="C119" s="123"/>
      <c r="D119" s="14">
        <v>992</v>
      </c>
      <c r="E119" s="42" t="s">
        <v>248</v>
      </c>
      <c r="F119" s="42" t="s">
        <v>263</v>
      </c>
      <c r="G119" s="14" t="s">
        <v>121</v>
      </c>
      <c r="H119" s="13"/>
      <c r="I119" s="88">
        <f>I120</f>
        <v>8674.4</v>
      </c>
    </row>
    <row r="120" spans="1:9" ht="104.25" customHeight="1" x14ac:dyDescent="0.25">
      <c r="A120" s="11"/>
      <c r="B120" s="123" t="s">
        <v>314</v>
      </c>
      <c r="C120" s="123"/>
      <c r="D120" s="14">
        <v>992</v>
      </c>
      <c r="E120" s="42" t="s">
        <v>248</v>
      </c>
      <c r="F120" s="42" t="s">
        <v>263</v>
      </c>
      <c r="G120" s="14" t="s">
        <v>125</v>
      </c>
      <c r="H120" s="13"/>
      <c r="I120" s="88">
        <f>I121</f>
        <v>8674.4</v>
      </c>
    </row>
    <row r="121" spans="1:9" ht="93" customHeight="1" x14ac:dyDescent="0.25">
      <c r="A121" s="11"/>
      <c r="B121" s="123" t="s">
        <v>119</v>
      </c>
      <c r="C121" s="123"/>
      <c r="D121" s="14">
        <v>992</v>
      </c>
      <c r="E121" s="42" t="s">
        <v>248</v>
      </c>
      <c r="F121" s="42" t="s">
        <v>263</v>
      </c>
      <c r="G121" s="14" t="s">
        <v>126</v>
      </c>
      <c r="H121" s="13"/>
      <c r="I121" s="88">
        <f>I122+I124</f>
        <v>8674.4</v>
      </c>
    </row>
    <row r="122" spans="1:9" ht="39" customHeight="1" x14ac:dyDescent="0.25">
      <c r="A122" s="11"/>
      <c r="B122" s="123" t="s">
        <v>76</v>
      </c>
      <c r="C122" s="123"/>
      <c r="D122" s="14">
        <v>992</v>
      </c>
      <c r="E122" s="42" t="s">
        <v>248</v>
      </c>
      <c r="F122" s="42" t="s">
        <v>263</v>
      </c>
      <c r="G122" s="14" t="s">
        <v>127</v>
      </c>
      <c r="H122" s="13">
        <v>240</v>
      </c>
      <c r="I122" s="88">
        <v>8674.4</v>
      </c>
    </row>
    <row r="123" spans="1:9" ht="91.5" customHeight="1" x14ac:dyDescent="0.25">
      <c r="A123" s="11"/>
      <c r="B123" s="123" t="s">
        <v>346</v>
      </c>
      <c r="C123" s="123"/>
      <c r="D123" s="46">
        <v>992</v>
      </c>
      <c r="E123" s="42" t="s">
        <v>248</v>
      </c>
      <c r="F123" s="42" t="s">
        <v>263</v>
      </c>
      <c r="G123" s="52" t="s">
        <v>348</v>
      </c>
      <c r="H123" s="13"/>
      <c r="I123" s="88">
        <f>I124</f>
        <v>0</v>
      </c>
    </row>
    <row r="124" spans="1:9" ht="45" customHeight="1" x14ac:dyDescent="0.25">
      <c r="A124" s="11"/>
      <c r="B124" s="123" t="s">
        <v>347</v>
      </c>
      <c r="C124" s="123"/>
      <c r="D124" s="46">
        <v>992</v>
      </c>
      <c r="E124" s="42" t="s">
        <v>248</v>
      </c>
      <c r="F124" s="42" t="s">
        <v>263</v>
      </c>
      <c r="G124" s="52" t="s">
        <v>348</v>
      </c>
      <c r="H124" s="13">
        <v>240</v>
      </c>
      <c r="I124" s="88">
        <v>0</v>
      </c>
    </row>
    <row r="125" spans="1:9" ht="44.45" customHeight="1" x14ac:dyDescent="0.25">
      <c r="A125" s="11"/>
      <c r="B125" s="123" t="s">
        <v>37</v>
      </c>
      <c r="C125" s="123"/>
      <c r="D125" s="14">
        <v>992</v>
      </c>
      <c r="E125" s="41" t="s">
        <v>248</v>
      </c>
      <c r="F125" s="15">
        <v>12</v>
      </c>
      <c r="G125" s="14"/>
      <c r="H125" s="13"/>
      <c r="I125" s="87">
        <f>I126</f>
        <v>500</v>
      </c>
    </row>
    <row r="126" spans="1:9" ht="89.45" customHeight="1" x14ac:dyDescent="0.25">
      <c r="A126" s="11"/>
      <c r="B126" s="123" t="s">
        <v>116</v>
      </c>
      <c r="C126" s="123"/>
      <c r="D126" s="14">
        <v>992</v>
      </c>
      <c r="E126" s="42" t="s">
        <v>248</v>
      </c>
      <c r="F126" s="14">
        <v>12</v>
      </c>
      <c r="G126" s="14" t="s">
        <v>121</v>
      </c>
      <c r="H126" s="13"/>
      <c r="I126" s="88">
        <f>I127</f>
        <v>500</v>
      </c>
    </row>
    <row r="127" spans="1:9" ht="111.75" customHeight="1" x14ac:dyDescent="0.25">
      <c r="A127" s="11"/>
      <c r="B127" s="123" t="s">
        <v>313</v>
      </c>
      <c r="C127" s="123"/>
      <c r="D127" s="14">
        <v>992</v>
      </c>
      <c r="E127" s="42" t="s">
        <v>248</v>
      </c>
      <c r="F127" s="14">
        <v>12</v>
      </c>
      <c r="G127" s="14" t="s">
        <v>122</v>
      </c>
      <c r="H127" s="13"/>
      <c r="I127" s="88">
        <f>I129</f>
        <v>500</v>
      </c>
    </row>
    <row r="128" spans="1:9" ht="37.5" customHeight="1" x14ac:dyDescent="0.25">
      <c r="A128" s="18">
        <v>1</v>
      </c>
      <c r="B128" s="72">
        <v>2</v>
      </c>
      <c r="C128" s="73"/>
      <c r="D128" s="49">
        <v>3</v>
      </c>
      <c r="E128" s="50" t="s">
        <v>277</v>
      </c>
      <c r="F128" s="50" t="s">
        <v>276</v>
      </c>
      <c r="G128" s="49">
        <v>6</v>
      </c>
      <c r="H128" s="21">
        <v>7</v>
      </c>
      <c r="I128" s="89">
        <v>8</v>
      </c>
    </row>
    <row r="129" spans="1:9" ht="65.25" customHeight="1" x14ac:dyDescent="0.25">
      <c r="A129" s="11"/>
      <c r="B129" s="123" t="s">
        <v>117</v>
      </c>
      <c r="C129" s="123"/>
      <c r="D129" s="14">
        <v>992</v>
      </c>
      <c r="E129" s="42" t="s">
        <v>248</v>
      </c>
      <c r="F129" s="14">
        <v>12</v>
      </c>
      <c r="G129" s="14" t="s">
        <v>123</v>
      </c>
      <c r="H129" s="13"/>
      <c r="I129" s="88">
        <f>I130</f>
        <v>500</v>
      </c>
    </row>
    <row r="130" spans="1:9" ht="53.25" customHeight="1" x14ac:dyDescent="0.25">
      <c r="A130" s="11"/>
      <c r="B130" s="123" t="s">
        <v>118</v>
      </c>
      <c r="C130" s="123"/>
      <c r="D130" s="14">
        <v>992</v>
      </c>
      <c r="E130" s="42" t="s">
        <v>248</v>
      </c>
      <c r="F130" s="14">
        <v>12</v>
      </c>
      <c r="G130" s="14" t="s">
        <v>124</v>
      </c>
      <c r="H130" s="13"/>
      <c r="I130" s="88">
        <f>I131</f>
        <v>500</v>
      </c>
    </row>
    <row r="131" spans="1:9" ht="54" customHeight="1" x14ac:dyDescent="0.25">
      <c r="A131" s="11"/>
      <c r="B131" s="123" t="s">
        <v>76</v>
      </c>
      <c r="C131" s="123"/>
      <c r="D131" s="14">
        <v>992</v>
      </c>
      <c r="E131" s="42" t="s">
        <v>248</v>
      </c>
      <c r="F131" s="14">
        <v>12</v>
      </c>
      <c r="G131" s="14" t="s">
        <v>124</v>
      </c>
      <c r="H131" s="13">
        <v>240</v>
      </c>
      <c r="I131" s="88">
        <v>500</v>
      </c>
    </row>
    <row r="132" spans="1:9" ht="36.75" customHeight="1" x14ac:dyDescent="0.25">
      <c r="A132" s="11" t="s">
        <v>38</v>
      </c>
      <c r="B132" s="138" t="s">
        <v>42</v>
      </c>
      <c r="C132" s="138"/>
      <c r="D132" s="15">
        <v>992</v>
      </c>
      <c r="E132" s="41" t="s">
        <v>269</v>
      </c>
      <c r="F132" s="41"/>
      <c r="G132" s="15"/>
      <c r="H132" s="37"/>
      <c r="I132" s="87">
        <f>I133+I142</f>
        <v>36137.599999999999</v>
      </c>
    </row>
    <row r="133" spans="1:9" ht="26.25" customHeight="1" x14ac:dyDescent="0.25">
      <c r="A133" s="11"/>
      <c r="B133" s="123" t="s">
        <v>43</v>
      </c>
      <c r="C133" s="123"/>
      <c r="D133" s="15">
        <v>992</v>
      </c>
      <c r="E133" s="41" t="s">
        <v>269</v>
      </c>
      <c r="F133" s="41" t="s">
        <v>247</v>
      </c>
      <c r="G133" s="17"/>
      <c r="H133" s="38"/>
      <c r="I133" s="88">
        <f>I134</f>
        <v>13460</v>
      </c>
    </row>
    <row r="134" spans="1:9" ht="66.75" customHeight="1" x14ac:dyDescent="0.25">
      <c r="A134" s="11"/>
      <c r="B134" s="123" t="s">
        <v>136</v>
      </c>
      <c r="C134" s="123"/>
      <c r="D134" s="62">
        <v>992</v>
      </c>
      <c r="E134" s="42" t="s">
        <v>269</v>
      </c>
      <c r="F134" s="42" t="s">
        <v>247</v>
      </c>
      <c r="G134" s="25" t="s">
        <v>138</v>
      </c>
      <c r="H134" s="38"/>
      <c r="I134" s="88">
        <f>I135</f>
        <v>13460</v>
      </c>
    </row>
    <row r="135" spans="1:9" ht="62.25" customHeight="1" x14ac:dyDescent="0.25">
      <c r="A135" s="43"/>
      <c r="B135" s="151" t="s">
        <v>325</v>
      </c>
      <c r="C135" s="151"/>
      <c r="D135" s="62">
        <v>992</v>
      </c>
      <c r="E135" s="42" t="s">
        <v>269</v>
      </c>
      <c r="F135" s="42" t="s">
        <v>247</v>
      </c>
      <c r="G135" s="25" t="s">
        <v>139</v>
      </c>
      <c r="H135" s="38"/>
      <c r="I135" s="88">
        <f>I138+I136</f>
        <v>13460</v>
      </c>
    </row>
    <row r="136" spans="1:9" ht="67.5" customHeight="1" x14ac:dyDescent="0.25">
      <c r="A136" s="43"/>
      <c r="B136" s="151" t="s">
        <v>340</v>
      </c>
      <c r="C136" s="151"/>
      <c r="D136" s="76">
        <v>992</v>
      </c>
      <c r="E136" s="42" t="s">
        <v>269</v>
      </c>
      <c r="F136" s="42" t="s">
        <v>247</v>
      </c>
      <c r="G136" s="25" t="s">
        <v>341</v>
      </c>
      <c r="H136" s="38"/>
      <c r="I136" s="88">
        <f>I137</f>
        <v>180</v>
      </c>
    </row>
    <row r="137" spans="1:9" ht="46.5" customHeight="1" x14ac:dyDescent="0.25">
      <c r="A137" s="43"/>
      <c r="B137" s="123" t="s">
        <v>76</v>
      </c>
      <c r="C137" s="123"/>
      <c r="D137" s="76">
        <v>992</v>
      </c>
      <c r="E137" s="42" t="s">
        <v>269</v>
      </c>
      <c r="F137" s="42" t="s">
        <v>247</v>
      </c>
      <c r="G137" s="25" t="s">
        <v>341</v>
      </c>
      <c r="H137" s="37">
        <v>240</v>
      </c>
      <c r="I137" s="88">
        <v>180</v>
      </c>
    </row>
    <row r="138" spans="1:9" ht="59.25" customHeight="1" x14ac:dyDescent="0.25">
      <c r="A138" s="44"/>
      <c r="B138" s="151" t="s">
        <v>326</v>
      </c>
      <c r="C138" s="151"/>
      <c r="D138" s="63">
        <v>992</v>
      </c>
      <c r="E138" s="42" t="s">
        <v>269</v>
      </c>
      <c r="F138" s="42" t="s">
        <v>247</v>
      </c>
      <c r="G138" s="66" t="s">
        <v>327</v>
      </c>
      <c r="H138" s="64"/>
      <c r="I138" s="92">
        <f>I140+I141+I139</f>
        <v>13280</v>
      </c>
    </row>
    <row r="139" spans="1:9" ht="45" customHeight="1" x14ac:dyDescent="0.25">
      <c r="A139" s="44"/>
      <c r="B139" s="123" t="s">
        <v>76</v>
      </c>
      <c r="C139" s="123"/>
      <c r="D139" s="94">
        <v>992</v>
      </c>
      <c r="E139" s="42" t="s">
        <v>269</v>
      </c>
      <c r="F139" s="42" t="s">
        <v>247</v>
      </c>
      <c r="G139" s="95" t="s">
        <v>327</v>
      </c>
      <c r="H139" s="45">
        <v>240</v>
      </c>
      <c r="I139" s="92">
        <f>9050-4587.3</f>
        <v>4462.7</v>
      </c>
    </row>
    <row r="140" spans="1:9" ht="45" customHeight="1" x14ac:dyDescent="0.25">
      <c r="A140" s="44"/>
      <c r="B140" s="123" t="s">
        <v>355</v>
      </c>
      <c r="C140" s="123"/>
      <c r="D140" s="63">
        <v>992</v>
      </c>
      <c r="E140" s="42" t="s">
        <v>269</v>
      </c>
      <c r="F140" s="42" t="s">
        <v>247</v>
      </c>
      <c r="G140" s="66" t="s">
        <v>327</v>
      </c>
      <c r="H140" s="45">
        <v>410</v>
      </c>
      <c r="I140" s="92">
        <f>4300+3917.3</f>
        <v>8217.2999999999993</v>
      </c>
    </row>
    <row r="141" spans="1:9" ht="57" customHeight="1" x14ac:dyDescent="0.25">
      <c r="A141" s="44"/>
      <c r="B141" s="123" t="s">
        <v>354</v>
      </c>
      <c r="C141" s="123"/>
      <c r="D141" s="65">
        <v>992</v>
      </c>
      <c r="E141" s="42" t="s">
        <v>269</v>
      </c>
      <c r="F141" s="42" t="s">
        <v>247</v>
      </c>
      <c r="G141" s="67" t="s">
        <v>327</v>
      </c>
      <c r="H141" s="45">
        <v>810</v>
      </c>
      <c r="I141" s="92">
        <v>600</v>
      </c>
    </row>
    <row r="142" spans="1:9" ht="36.75" customHeight="1" x14ac:dyDescent="0.25">
      <c r="A142" s="11"/>
      <c r="B142" s="138" t="s">
        <v>44</v>
      </c>
      <c r="C142" s="138"/>
      <c r="D142" s="15">
        <v>992</v>
      </c>
      <c r="E142" s="41" t="s">
        <v>269</v>
      </c>
      <c r="F142" s="41" t="s">
        <v>262</v>
      </c>
      <c r="G142" s="15"/>
      <c r="H142" s="38"/>
      <c r="I142" s="87">
        <f>I143+I158</f>
        <v>22677.599999999999</v>
      </c>
    </row>
    <row r="143" spans="1:9" ht="59.25" customHeight="1" x14ac:dyDescent="0.25">
      <c r="A143" s="11"/>
      <c r="B143" s="123" t="s">
        <v>128</v>
      </c>
      <c r="C143" s="123"/>
      <c r="D143" s="14">
        <v>992</v>
      </c>
      <c r="E143" s="42" t="s">
        <v>269</v>
      </c>
      <c r="F143" s="42" t="s">
        <v>262</v>
      </c>
      <c r="G143" s="14" t="s">
        <v>132</v>
      </c>
      <c r="H143" s="37"/>
      <c r="I143" s="88">
        <f>I144</f>
        <v>22277.599999999999</v>
      </c>
    </row>
    <row r="144" spans="1:9" ht="109.5" customHeight="1" x14ac:dyDescent="0.25">
      <c r="A144" s="11"/>
      <c r="B144" s="123" t="s">
        <v>129</v>
      </c>
      <c r="C144" s="123"/>
      <c r="D144" s="14">
        <v>992</v>
      </c>
      <c r="E144" s="42" t="s">
        <v>269</v>
      </c>
      <c r="F144" s="42" t="s">
        <v>262</v>
      </c>
      <c r="G144" s="14" t="s">
        <v>133</v>
      </c>
      <c r="H144" s="37"/>
      <c r="I144" s="88">
        <f>I145+I152+I156+I147+I150+I154</f>
        <v>22277.599999999999</v>
      </c>
    </row>
    <row r="145" spans="1:9" ht="25.5" customHeight="1" x14ac:dyDescent="0.25">
      <c r="A145" s="11"/>
      <c r="B145" s="123" t="s">
        <v>130</v>
      </c>
      <c r="C145" s="123"/>
      <c r="D145" s="14">
        <v>992</v>
      </c>
      <c r="E145" s="42" t="s">
        <v>269</v>
      </c>
      <c r="F145" s="42" t="s">
        <v>262</v>
      </c>
      <c r="G145" s="14" t="s">
        <v>134</v>
      </c>
      <c r="H145" s="13"/>
      <c r="I145" s="88">
        <f>I146</f>
        <v>3040</v>
      </c>
    </row>
    <row r="146" spans="1:9" ht="48.75" customHeight="1" x14ac:dyDescent="0.25">
      <c r="A146" s="11"/>
      <c r="B146" s="123" t="s">
        <v>76</v>
      </c>
      <c r="C146" s="123"/>
      <c r="D146" s="14">
        <v>992</v>
      </c>
      <c r="E146" s="42" t="s">
        <v>269</v>
      </c>
      <c r="F146" s="42" t="s">
        <v>262</v>
      </c>
      <c r="G146" s="14" t="s">
        <v>134</v>
      </c>
      <c r="H146" s="13">
        <v>240</v>
      </c>
      <c r="I146" s="88">
        <v>3040</v>
      </c>
    </row>
    <row r="147" spans="1:9" ht="39.75" customHeight="1" x14ac:dyDescent="0.25">
      <c r="A147" s="11"/>
      <c r="B147" s="123" t="s">
        <v>336</v>
      </c>
      <c r="C147" s="123"/>
      <c r="D147" s="74">
        <v>992</v>
      </c>
      <c r="E147" s="42" t="s">
        <v>269</v>
      </c>
      <c r="F147" s="42" t="s">
        <v>262</v>
      </c>
      <c r="G147" s="74" t="s">
        <v>337</v>
      </c>
      <c r="H147" s="13"/>
      <c r="I147" s="88">
        <f>I148</f>
        <v>700</v>
      </c>
    </row>
    <row r="148" spans="1:9" ht="48.75" customHeight="1" x14ac:dyDescent="0.25">
      <c r="A148" s="11"/>
      <c r="B148" s="123" t="s">
        <v>76</v>
      </c>
      <c r="C148" s="123"/>
      <c r="D148" s="74">
        <v>992</v>
      </c>
      <c r="E148" s="42" t="s">
        <v>269</v>
      </c>
      <c r="F148" s="42" t="s">
        <v>262</v>
      </c>
      <c r="G148" s="74" t="s">
        <v>337</v>
      </c>
      <c r="H148" s="13">
        <v>240</v>
      </c>
      <c r="I148" s="88">
        <v>700</v>
      </c>
    </row>
    <row r="149" spans="1:9" ht="27" customHeight="1" x14ac:dyDescent="0.25">
      <c r="A149" s="18">
        <v>1</v>
      </c>
      <c r="B149" s="72">
        <v>2</v>
      </c>
      <c r="C149" s="73"/>
      <c r="D149" s="49">
        <v>3</v>
      </c>
      <c r="E149" s="50" t="s">
        <v>277</v>
      </c>
      <c r="F149" s="50" t="s">
        <v>276</v>
      </c>
      <c r="G149" s="49">
        <v>6</v>
      </c>
      <c r="H149" s="21">
        <v>7</v>
      </c>
      <c r="I149" s="89">
        <v>8</v>
      </c>
    </row>
    <row r="150" spans="1:9" ht="42" customHeight="1" x14ac:dyDescent="0.25">
      <c r="A150" s="11"/>
      <c r="B150" s="123" t="s">
        <v>339</v>
      </c>
      <c r="C150" s="123"/>
      <c r="D150" s="75">
        <v>992</v>
      </c>
      <c r="E150" s="42" t="s">
        <v>269</v>
      </c>
      <c r="F150" s="42" t="s">
        <v>262</v>
      </c>
      <c r="G150" s="75" t="s">
        <v>338</v>
      </c>
      <c r="H150" s="13"/>
      <c r="I150" s="88">
        <f>I151</f>
        <v>1500</v>
      </c>
    </row>
    <row r="151" spans="1:9" ht="48.75" customHeight="1" x14ac:dyDescent="0.25">
      <c r="A151" s="11"/>
      <c r="B151" s="123" t="s">
        <v>76</v>
      </c>
      <c r="C151" s="123"/>
      <c r="D151" s="75">
        <v>992</v>
      </c>
      <c r="E151" s="42" t="s">
        <v>269</v>
      </c>
      <c r="F151" s="42" t="s">
        <v>262</v>
      </c>
      <c r="G151" s="75" t="s">
        <v>338</v>
      </c>
      <c r="H151" s="13">
        <v>240</v>
      </c>
      <c r="I151" s="88">
        <v>1500</v>
      </c>
    </row>
    <row r="152" spans="1:9" s="96" customFormat="1" ht="38.25" customHeight="1" x14ac:dyDescent="0.25">
      <c r="A152" s="97"/>
      <c r="B152" s="123" t="s">
        <v>131</v>
      </c>
      <c r="C152" s="123"/>
      <c r="D152" s="14">
        <v>992</v>
      </c>
      <c r="E152" s="42" t="s">
        <v>269</v>
      </c>
      <c r="F152" s="42" t="s">
        <v>262</v>
      </c>
      <c r="G152" s="14" t="s">
        <v>135</v>
      </c>
      <c r="H152" s="13"/>
      <c r="I152" s="88">
        <f>I153</f>
        <v>15293.6</v>
      </c>
    </row>
    <row r="153" spans="1:9" s="96" customFormat="1" ht="46.5" customHeight="1" x14ac:dyDescent="0.25">
      <c r="A153" s="97"/>
      <c r="B153" s="123" t="s">
        <v>76</v>
      </c>
      <c r="C153" s="123"/>
      <c r="D153" s="14">
        <v>992</v>
      </c>
      <c r="E153" s="42" t="s">
        <v>269</v>
      </c>
      <c r="F153" s="42" t="s">
        <v>262</v>
      </c>
      <c r="G153" s="14" t="s">
        <v>135</v>
      </c>
      <c r="H153" s="13">
        <v>240</v>
      </c>
      <c r="I153" s="88">
        <v>15293.6</v>
      </c>
    </row>
    <row r="154" spans="1:9" s="96" customFormat="1" ht="177" customHeight="1" x14ac:dyDescent="0.25">
      <c r="A154" s="97"/>
      <c r="B154" s="153" t="s">
        <v>359</v>
      </c>
      <c r="C154" s="153"/>
      <c r="D154" s="102">
        <v>992</v>
      </c>
      <c r="E154" s="104" t="s">
        <v>269</v>
      </c>
      <c r="F154" s="104" t="s">
        <v>262</v>
      </c>
      <c r="G154" s="102" t="s">
        <v>358</v>
      </c>
      <c r="H154" s="101"/>
      <c r="I154" s="103">
        <f>I155</f>
        <v>600</v>
      </c>
    </row>
    <row r="155" spans="1:9" s="96" customFormat="1" ht="46.5" customHeight="1" x14ac:dyDescent="0.25">
      <c r="A155" s="97"/>
      <c r="B155" s="123" t="s">
        <v>76</v>
      </c>
      <c r="C155" s="123"/>
      <c r="D155" s="102">
        <v>992</v>
      </c>
      <c r="E155" s="104" t="s">
        <v>269</v>
      </c>
      <c r="F155" s="104" t="s">
        <v>262</v>
      </c>
      <c r="G155" s="102" t="s">
        <v>358</v>
      </c>
      <c r="H155" s="101">
        <v>240</v>
      </c>
      <c r="I155" s="103">
        <v>600</v>
      </c>
    </row>
    <row r="156" spans="1:9" ht="141.75" customHeight="1" x14ac:dyDescent="0.25">
      <c r="A156" s="11"/>
      <c r="B156" s="123" t="s">
        <v>302</v>
      </c>
      <c r="C156" s="123"/>
      <c r="D156" s="60">
        <v>992</v>
      </c>
      <c r="E156" s="42" t="s">
        <v>269</v>
      </c>
      <c r="F156" s="42" t="s">
        <v>262</v>
      </c>
      <c r="G156" s="60" t="s">
        <v>301</v>
      </c>
      <c r="H156" s="13"/>
      <c r="I156" s="88">
        <f>I157</f>
        <v>1144</v>
      </c>
    </row>
    <row r="157" spans="1:9" ht="49.5" customHeight="1" x14ac:dyDescent="0.25">
      <c r="A157" s="11"/>
      <c r="B157" s="123" t="s">
        <v>76</v>
      </c>
      <c r="C157" s="123"/>
      <c r="D157" s="60">
        <v>992</v>
      </c>
      <c r="E157" s="42" t="s">
        <v>269</v>
      </c>
      <c r="F157" s="42" t="s">
        <v>262</v>
      </c>
      <c r="G157" s="60" t="s">
        <v>301</v>
      </c>
      <c r="H157" s="13">
        <v>240</v>
      </c>
      <c r="I157" s="88">
        <v>1144</v>
      </c>
    </row>
    <row r="158" spans="1:9" ht="121.5" customHeight="1" x14ac:dyDescent="0.25">
      <c r="A158" s="11"/>
      <c r="B158" s="123" t="s">
        <v>292</v>
      </c>
      <c r="C158" s="123"/>
      <c r="D158" s="58">
        <v>992</v>
      </c>
      <c r="E158" s="42" t="s">
        <v>269</v>
      </c>
      <c r="F158" s="42" t="s">
        <v>262</v>
      </c>
      <c r="G158" s="58" t="s">
        <v>289</v>
      </c>
      <c r="H158" s="13"/>
      <c r="I158" s="88">
        <f>I159</f>
        <v>400</v>
      </c>
    </row>
    <row r="159" spans="1:9" ht="36" customHeight="1" x14ac:dyDescent="0.25">
      <c r="A159" s="11"/>
      <c r="B159" s="123" t="s">
        <v>294</v>
      </c>
      <c r="C159" s="123"/>
      <c r="D159" s="58">
        <v>992</v>
      </c>
      <c r="E159" s="42" t="s">
        <v>269</v>
      </c>
      <c r="F159" s="42" t="s">
        <v>262</v>
      </c>
      <c r="G159" s="58" t="s">
        <v>293</v>
      </c>
      <c r="H159" s="13"/>
      <c r="I159" s="88">
        <f>I160</f>
        <v>400</v>
      </c>
    </row>
    <row r="160" spans="1:9" ht="149.25" customHeight="1" x14ac:dyDescent="0.25">
      <c r="A160" s="11"/>
      <c r="B160" s="123" t="s">
        <v>295</v>
      </c>
      <c r="C160" s="123"/>
      <c r="D160" s="58">
        <v>992</v>
      </c>
      <c r="E160" s="42" t="s">
        <v>269</v>
      </c>
      <c r="F160" s="42" t="s">
        <v>262</v>
      </c>
      <c r="G160" s="58" t="s">
        <v>290</v>
      </c>
      <c r="H160" s="13"/>
      <c r="I160" s="88">
        <f>I161</f>
        <v>400</v>
      </c>
    </row>
    <row r="161" spans="1:9" ht="122.25" customHeight="1" x14ac:dyDescent="0.25">
      <c r="A161" s="11"/>
      <c r="B161" s="123" t="s">
        <v>296</v>
      </c>
      <c r="C161" s="123"/>
      <c r="D161" s="58">
        <v>992</v>
      </c>
      <c r="E161" s="42" t="s">
        <v>269</v>
      </c>
      <c r="F161" s="42" t="s">
        <v>262</v>
      </c>
      <c r="G161" s="58" t="s">
        <v>291</v>
      </c>
      <c r="H161" s="13"/>
      <c r="I161" s="88">
        <f>I162</f>
        <v>400</v>
      </c>
    </row>
    <row r="162" spans="1:9" ht="48" customHeight="1" x14ac:dyDescent="0.25">
      <c r="A162" s="11"/>
      <c r="B162" s="123" t="s">
        <v>76</v>
      </c>
      <c r="C162" s="123"/>
      <c r="D162" s="58">
        <v>992</v>
      </c>
      <c r="E162" s="42" t="s">
        <v>269</v>
      </c>
      <c r="F162" s="42" t="s">
        <v>262</v>
      </c>
      <c r="G162" s="58" t="s">
        <v>291</v>
      </c>
      <c r="H162" s="13">
        <v>240</v>
      </c>
      <c r="I162" s="88">
        <v>400</v>
      </c>
    </row>
    <row r="163" spans="1:9" ht="23.25" customHeight="1" x14ac:dyDescent="0.25">
      <c r="A163" s="11" t="s">
        <v>45</v>
      </c>
      <c r="B163" s="138" t="s">
        <v>48</v>
      </c>
      <c r="C163" s="138"/>
      <c r="D163" s="15">
        <v>992</v>
      </c>
      <c r="E163" s="41" t="s">
        <v>259</v>
      </c>
      <c r="F163" s="41"/>
      <c r="G163" s="15"/>
      <c r="H163" s="12"/>
      <c r="I163" s="87">
        <f>I164</f>
        <v>150</v>
      </c>
    </row>
    <row r="164" spans="1:9" ht="22.9" customHeight="1" x14ac:dyDescent="0.25">
      <c r="A164" s="11"/>
      <c r="B164" s="123" t="s">
        <v>303</v>
      </c>
      <c r="C164" s="123"/>
      <c r="D164" s="15">
        <v>992</v>
      </c>
      <c r="E164" s="41" t="s">
        <v>259</v>
      </c>
      <c r="F164" s="41" t="s">
        <v>259</v>
      </c>
      <c r="G164" s="15"/>
      <c r="H164" s="12"/>
      <c r="I164" s="87">
        <f>I165</f>
        <v>150</v>
      </c>
    </row>
    <row r="165" spans="1:9" ht="38.450000000000003" customHeight="1" x14ac:dyDescent="0.25">
      <c r="A165" s="11"/>
      <c r="B165" s="123" t="s">
        <v>270</v>
      </c>
      <c r="C165" s="123"/>
      <c r="D165" s="14">
        <v>992</v>
      </c>
      <c r="E165" s="42" t="s">
        <v>259</v>
      </c>
      <c r="F165" s="42" t="s">
        <v>259</v>
      </c>
      <c r="G165" s="14" t="s">
        <v>143</v>
      </c>
      <c r="H165" s="13"/>
      <c r="I165" s="88">
        <f>I166</f>
        <v>150</v>
      </c>
    </row>
    <row r="166" spans="1:9" ht="69.75" customHeight="1" x14ac:dyDescent="0.25">
      <c r="A166" s="11"/>
      <c r="B166" s="123" t="s">
        <v>141</v>
      </c>
      <c r="C166" s="123"/>
      <c r="D166" s="14">
        <v>992</v>
      </c>
      <c r="E166" s="42" t="s">
        <v>259</v>
      </c>
      <c r="F166" s="42" t="s">
        <v>259</v>
      </c>
      <c r="G166" s="14" t="s">
        <v>144</v>
      </c>
      <c r="H166" s="13"/>
      <c r="I166" s="88">
        <f>I167</f>
        <v>150</v>
      </c>
    </row>
    <row r="167" spans="1:9" ht="48" customHeight="1" x14ac:dyDescent="0.25">
      <c r="A167" s="11"/>
      <c r="B167" s="123" t="s">
        <v>142</v>
      </c>
      <c r="C167" s="123"/>
      <c r="D167" s="14">
        <v>992</v>
      </c>
      <c r="E167" s="42" t="s">
        <v>259</v>
      </c>
      <c r="F167" s="42" t="s">
        <v>259</v>
      </c>
      <c r="G167" s="14" t="s">
        <v>145</v>
      </c>
      <c r="H167" s="13"/>
      <c r="I167" s="88">
        <f>I168</f>
        <v>150</v>
      </c>
    </row>
    <row r="168" spans="1:9" ht="40.15" customHeight="1" x14ac:dyDescent="0.25">
      <c r="A168" s="11"/>
      <c r="B168" s="123" t="s">
        <v>76</v>
      </c>
      <c r="C168" s="123"/>
      <c r="D168" s="14">
        <v>992</v>
      </c>
      <c r="E168" s="42" t="s">
        <v>259</v>
      </c>
      <c r="F168" s="42" t="s">
        <v>259</v>
      </c>
      <c r="G168" s="14" t="s">
        <v>145</v>
      </c>
      <c r="H168" s="13">
        <v>240</v>
      </c>
      <c r="I168" s="88">
        <v>150</v>
      </c>
    </row>
    <row r="169" spans="1:9" ht="40.15" customHeight="1" x14ac:dyDescent="0.25">
      <c r="A169" s="18">
        <v>1</v>
      </c>
      <c r="B169" s="72">
        <v>2</v>
      </c>
      <c r="C169" s="73"/>
      <c r="D169" s="49">
        <v>3</v>
      </c>
      <c r="E169" s="50" t="s">
        <v>277</v>
      </c>
      <c r="F169" s="50" t="s">
        <v>276</v>
      </c>
      <c r="G169" s="49">
        <v>6</v>
      </c>
      <c r="H169" s="21">
        <v>7</v>
      </c>
      <c r="I169" s="89">
        <v>8</v>
      </c>
    </row>
    <row r="170" spans="1:9" ht="25.9" customHeight="1" x14ac:dyDescent="0.25">
      <c r="A170" s="11" t="s">
        <v>49</v>
      </c>
      <c r="B170" s="138" t="s">
        <v>271</v>
      </c>
      <c r="C170" s="138"/>
      <c r="D170" s="15">
        <v>992</v>
      </c>
      <c r="E170" s="41" t="s">
        <v>272</v>
      </c>
      <c r="F170" s="41"/>
      <c r="G170" s="15"/>
      <c r="H170" s="1"/>
      <c r="I170" s="87">
        <f>I171</f>
        <v>15733</v>
      </c>
    </row>
    <row r="171" spans="1:9" ht="20.45" customHeight="1" x14ac:dyDescent="0.25">
      <c r="A171" s="11"/>
      <c r="B171" s="123" t="s">
        <v>56</v>
      </c>
      <c r="C171" s="123"/>
      <c r="D171" s="14">
        <v>992</v>
      </c>
      <c r="E171" s="42" t="s">
        <v>272</v>
      </c>
      <c r="F171" s="42" t="s">
        <v>246</v>
      </c>
      <c r="G171" s="14"/>
      <c r="H171" s="37"/>
      <c r="I171" s="88">
        <f>I172</f>
        <v>15733</v>
      </c>
    </row>
    <row r="172" spans="1:9" ht="82.5" customHeight="1" x14ac:dyDescent="0.25">
      <c r="A172" s="11"/>
      <c r="B172" s="123" t="s">
        <v>146</v>
      </c>
      <c r="C172" s="123"/>
      <c r="D172" s="14">
        <v>992</v>
      </c>
      <c r="E172" s="42" t="s">
        <v>272</v>
      </c>
      <c r="F172" s="42" t="s">
        <v>246</v>
      </c>
      <c r="G172" s="14" t="s">
        <v>151</v>
      </c>
      <c r="H172" s="37"/>
      <c r="I172" s="88">
        <f>I173+I181+I190</f>
        <v>15733</v>
      </c>
    </row>
    <row r="173" spans="1:9" ht="91.5" customHeight="1" x14ac:dyDescent="0.25">
      <c r="A173" s="11"/>
      <c r="B173" s="143" t="s">
        <v>315</v>
      </c>
      <c r="C173" s="143"/>
      <c r="D173" s="14">
        <v>992</v>
      </c>
      <c r="E173" s="42" t="s">
        <v>272</v>
      </c>
      <c r="F173" s="42" t="s">
        <v>246</v>
      </c>
      <c r="G173" s="14" t="s">
        <v>152</v>
      </c>
      <c r="H173" s="37"/>
      <c r="I173" s="88">
        <f>I174</f>
        <v>11803</v>
      </c>
    </row>
    <row r="174" spans="1:9" ht="78" customHeight="1" x14ac:dyDescent="0.25">
      <c r="A174" s="11"/>
      <c r="B174" s="143" t="s">
        <v>147</v>
      </c>
      <c r="C174" s="143"/>
      <c r="D174" s="14">
        <v>992</v>
      </c>
      <c r="E174" s="42" t="s">
        <v>272</v>
      </c>
      <c r="F174" s="42" t="s">
        <v>246</v>
      </c>
      <c r="G174" s="14" t="s">
        <v>153</v>
      </c>
      <c r="H174" s="37"/>
      <c r="I174" s="88">
        <f>I175+I179</f>
        <v>11803</v>
      </c>
    </row>
    <row r="175" spans="1:9" ht="59.25" customHeight="1" x14ac:dyDescent="0.25">
      <c r="A175" s="11"/>
      <c r="B175" s="123" t="s">
        <v>148</v>
      </c>
      <c r="C175" s="123"/>
      <c r="D175" s="14">
        <v>992</v>
      </c>
      <c r="E175" s="42" t="s">
        <v>272</v>
      </c>
      <c r="F175" s="42" t="s">
        <v>246</v>
      </c>
      <c r="G175" s="14" t="s">
        <v>154</v>
      </c>
      <c r="H175" s="13"/>
      <c r="I175" s="88">
        <f>I176+I177+I178</f>
        <v>11603</v>
      </c>
    </row>
    <row r="176" spans="1:9" ht="54.75" customHeight="1" x14ac:dyDescent="0.25">
      <c r="A176" s="43"/>
      <c r="B176" s="123" t="s">
        <v>149</v>
      </c>
      <c r="C176" s="123"/>
      <c r="D176" s="14">
        <v>992</v>
      </c>
      <c r="E176" s="42" t="s">
        <v>272</v>
      </c>
      <c r="F176" s="42" t="s">
        <v>246</v>
      </c>
      <c r="G176" s="14" t="s">
        <v>154</v>
      </c>
      <c r="H176" s="13">
        <v>110</v>
      </c>
      <c r="I176" s="92">
        <v>8398</v>
      </c>
    </row>
    <row r="177" spans="1:9" ht="45" customHeight="1" x14ac:dyDescent="0.25">
      <c r="A177" s="11"/>
      <c r="B177" s="123" t="s">
        <v>76</v>
      </c>
      <c r="C177" s="123"/>
      <c r="D177" s="14">
        <v>992</v>
      </c>
      <c r="E177" s="42" t="s">
        <v>272</v>
      </c>
      <c r="F177" s="42" t="s">
        <v>246</v>
      </c>
      <c r="G177" s="14" t="s">
        <v>154</v>
      </c>
      <c r="H177" s="13">
        <v>240</v>
      </c>
      <c r="I177" s="88">
        <v>3200</v>
      </c>
    </row>
    <row r="178" spans="1:9" ht="35.450000000000003" customHeight="1" x14ac:dyDescent="0.25">
      <c r="A178" s="11"/>
      <c r="B178" s="123" t="s">
        <v>87</v>
      </c>
      <c r="C178" s="123"/>
      <c r="D178" s="14">
        <v>992</v>
      </c>
      <c r="E178" s="42" t="s">
        <v>272</v>
      </c>
      <c r="F178" s="42" t="s">
        <v>246</v>
      </c>
      <c r="G178" s="14" t="s">
        <v>154</v>
      </c>
      <c r="H178" s="13">
        <v>850</v>
      </c>
      <c r="I178" s="88">
        <v>5</v>
      </c>
    </row>
    <row r="179" spans="1:9" ht="62.45" customHeight="1" x14ac:dyDescent="0.25">
      <c r="A179" s="11"/>
      <c r="B179" s="123" t="s">
        <v>150</v>
      </c>
      <c r="C179" s="123"/>
      <c r="D179" s="14">
        <v>992</v>
      </c>
      <c r="E179" s="42" t="s">
        <v>272</v>
      </c>
      <c r="F179" s="42" t="s">
        <v>246</v>
      </c>
      <c r="G179" s="14" t="s">
        <v>155</v>
      </c>
      <c r="H179" s="13"/>
      <c r="I179" s="88">
        <f>I180</f>
        <v>200</v>
      </c>
    </row>
    <row r="180" spans="1:9" ht="45.75" customHeight="1" x14ac:dyDescent="0.25">
      <c r="A180" s="11"/>
      <c r="B180" s="123" t="s">
        <v>76</v>
      </c>
      <c r="C180" s="123"/>
      <c r="D180" s="14">
        <v>992</v>
      </c>
      <c r="E180" s="42" t="s">
        <v>272</v>
      </c>
      <c r="F180" s="42" t="s">
        <v>246</v>
      </c>
      <c r="G180" s="14" t="s">
        <v>155</v>
      </c>
      <c r="H180" s="13">
        <v>240</v>
      </c>
      <c r="I180" s="88">
        <v>200</v>
      </c>
    </row>
    <row r="181" spans="1:9" ht="67.5" customHeight="1" x14ac:dyDescent="0.25">
      <c r="A181" s="11"/>
      <c r="B181" s="123" t="s">
        <v>320</v>
      </c>
      <c r="C181" s="123"/>
      <c r="D181" s="14">
        <v>992</v>
      </c>
      <c r="E181" s="42" t="s">
        <v>272</v>
      </c>
      <c r="F181" s="42" t="s">
        <v>246</v>
      </c>
      <c r="G181" s="14" t="s">
        <v>157</v>
      </c>
      <c r="H181" s="13"/>
      <c r="I181" s="88">
        <f>I182</f>
        <v>3330</v>
      </c>
    </row>
    <row r="182" spans="1:9" ht="64.900000000000006" customHeight="1" x14ac:dyDescent="0.25">
      <c r="A182" s="11"/>
      <c r="B182" s="123" t="s">
        <v>156</v>
      </c>
      <c r="C182" s="123"/>
      <c r="D182" s="14">
        <v>992</v>
      </c>
      <c r="E182" s="42" t="s">
        <v>272</v>
      </c>
      <c r="F182" s="42" t="s">
        <v>246</v>
      </c>
      <c r="G182" s="14" t="s">
        <v>158</v>
      </c>
      <c r="H182" s="13"/>
      <c r="I182" s="88">
        <f>I183+I187</f>
        <v>3330</v>
      </c>
    </row>
    <row r="183" spans="1:9" ht="65.25" customHeight="1" x14ac:dyDescent="0.25">
      <c r="A183" s="11"/>
      <c r="B183" s="123" t="s">
        <v>148</v>
      </c>
      <c r="C183" s="123"/>
      <c r="D183" s="14">
        <v>992</v>
      </c>
      <c r="E183" s="42" t="s">
        <v>272</v>
      </c>
      <c r="F183" s="42" t="s">
        <v>246</v>
      </c>
      <c r="G183" s="14" t="s">
        <v>159</v>
      </c>
      <c r="H183" s="13"/>
      <c r="I183" s="88">
        <f>I184+I185+I186</f>
        <v>3030</v>
      </c>
    </row>
    <row r="184" spans="1:9" ht="51" customHeight="1" x14ac:dyDescent="0.25">
      <c r="A184" s="11"/>
      <c r="B184" s="123" t="s">
        <v>149</v>
      </c>
      <c r="C184" s="123"/>
      <c r="D184" s="14">
        <v>992</v>
      </c>
      <c r="E184" s="42" t="s">
        <v>272</v>
      </c>
      <c r="F184" s="42" t="s">
        <v>246</v>
      </c>
      <c r="G184" s="14" t="s">
        <v>273</v>
      </c>
      <c r="H184" s="13">
        <v>110</v>
      </c>
      <c r="I184" s="88">
        <v>2805</v>
      </c>
    </row>
    <row r="185" spans="1:9" ht="48" customHeight="1" x14ac:dyDescent="0.25">
      <c r="A185" s="11"/>
      <c r="B185" s="123" t="s">
        <v>76</v>
      </c>
      <c r="C185" s="123"/>
      <c r="D185" s="14">
        <v>992</v>
      </c>
      <c r="E185" s="42" t="s">
        <v>272</v>
      </c>
      <c r="F185" s="42" t="s">
        <v>246</v>
      </c>
      <c r="G185" s="14" t="s">
        <v>159</v>
      </c>
      <c r="H185" s="13">
        <v>240</v>
      </c>
      <c r="I185" s="88">
        <v>220</v>
      </c>
    </row>
    <row r="186" spans="1:9" ht="36.6" customHeight="1" x14ac:dyDescent="0.25">
      <c r="A186" s="11"/>
      <c r="B186" s="123" t="s">
        <v>87</v>
      </c>
      <c r="C186" s="123"/>
      <c r="D186" s="14">
        <v>992</v>
      </c>
      <c r="E186" s="42" t="s">
        <v>272</v>
      </c>
      <c r="F186" s="42" t="s">
        <v>246</v>
      </c>
      <c r="G186" s="14" t="s">
        <v>159</v>
      </c>
      <c r="H186" s="13">
        <v>850</v>
      </c>
      <c r="I186" s="88">
        <v>5</v>
      </c>
    </row>
    <row r="187" spans="1:9" ht="65.45" customHeight="1" x14ac:dyDescent="0.25">
      <c r="A187" s="11"/>
      <c r="B187" s="123" t="s">
        <v>150</v>
      </c>
      <c r="C187" s="123"/>
      <c r="D187" s="14">
        <v>992</v>
      </c>
      <c r="E187" s="42" t="s">
        <v>272</v>
      </c>
      <c r="F187" s="42" t="s">
        <v>246</v>
      </c>
      <c r="G187" s="14" t="s">
        <v>160</v>
      </c>
      <c r="H187" s="13"/>
      <c r="I187" s="88">
        <f>I188</f>
        <v>300</v>
      </c>
    </row>
    <row r="188" spans="1:9" ht="53.25" customHeight="1" x14ac:dyDescent="0.25">
      <c r="A188" s="11"/>
      <c r="B188" s="123" t="s">
        <v>76</v>
      </c>
      <c r="C188" s="123"/>
      <c r="D188" s="14">
        <v>992</v>
      </c>
      <c r="E188" s="42" t="s">
        <v>272</v>
      </c>
      <c r="F188" s="42" t="s">
        <v>246</v>
      </c>
      <c r="G188" s="14" t="s">
        <v>274</v>
      </c>
      <c r="H188" s="13">
        <v>240</v>
      </c>
      <c r="I188" s="88">
        <v>300</v>
      </c>
    </row>
    <row r="189" spans="1:9" ht="39" customHeight="1" x14ac:dyDescent="0.25">
      <c r="A189" s="18">
        <v>1</v>
      </c>
      <c r="B189" s="72">
        <v>2</v>
      </c>
      <c r="C189" s="73"/>
      <c r="D189" s="49">
        <v>3</v>
      </c>
      <c r="E189" s="50" t="s">
        <v>277</v>
      </c>
      <c r="F189" s="50" t="s">
        <v>276</v>
      </c>
      <c r="G189" s="49">
        <v>6</v>
      </c>
      <c r="H189" s="21">
        <v>7</v>
      </c>
      <c r="I189" s="89">
        <v>8</v>
      </c>
    </row>
    <row r="190" spans="1:9" ht="75.75" customHeight="1" x14ac:dyDescent="0.25">
      <c r="A190" s="11"/>
      <c r="B190" s="123" t="s">
        <v>317</v>
      </c>
      <c r="C190" s="123"/>
      <c r="D190" s="14">
        <v>992</v>
      </c>
      <c r="E190" s="42" t="s">
        <v>272</v>
      </c>
      <c r="F190" s="42" t="s">
        <v>246</v>
      </c>
      <c r="G190" s="14" t="s">
        <v>163</v>
      </c>
      <c r="H190" s="13"/>
      <c r="I190" s="88">
        <f>I191</f>
        <v>600</v>
      </c>
    </row>
    <row r="191" spans="1:9" ht="53.25" customHeight="1" x14ac:dyDescent="0.25">
      <c r="A191" s="11"/>
      <c r="B191" s="123" t="s">
        <v>161</v>
      </c>
      <c r="C191" s="123"/>
      <c r="D191" s="14">
        <v>992</v>
      </c>
      <c r="E191" s="42" t="s">
        <v>272</v>
      </c>
      <c r="F191" s="42" t="s">
        <v>246</v>
      </c>
      <c r="G191" s="14" t="s">
        <v>164</v>
      </c>
      <c r="H191" s="13"/>
      <c r="I191" s="88">
        <f>I192</f>
        <v>600</v>
      </c>
    </row>
    <row r="192" spans="1:9" ht="57.75" customHeight="1" x14ac:dyDescent="0.25">
      <c r="A192" s="11"/>
      <c r="B192" s="123" t="s">
        <v>162</v>
      </c>
      <c r="C192" s="123"/>
      <c r="D192" s="14">
        <v>992</v>
      </c>
      <c r="E192" s="42" t="s">
        <v>272</v>
      </c>
      <c r="F192" s="42" t="s">
        <v>246</v>
      </c>
      <c r="G192" s="14" t="s">
        <v>165</v>
      </c>
      <c r="H192" s="13"/>
      <c r="I192" s="88">
        <f>I193</f>
        <v>600</v>
      </c>
    </row>
    <row r="193" spans="1:10" ht="50.25" customHeight="1" x14ac:dyDescent="0.25">
      <c r="A193" s="11"/>
      <c r="B193" s="123" t="s">
        <v>76</v>
      </c>
      <c r="C193" s="123"/>
      <c r="D193" s="14">
        <v>992</v>
      </c>
      <c r="E193" s="42" t="s">
        <v>272</v>
      </c>
      <c r="F193" s="42" t="s">
        <v>246</v>
      </c>
      <c r="G193" s="14" t="s">
        <v>165</v>
      </c>
      <c r="H193" s="13">
        <v>240</v>
      </c>
      <c r="I193" s="88">
        <v>600</v>
      </c>
    </row>
    <row r="194" spans="1:10" ht="34.15" customHeight="1" x14ac:dyDescent="0.25">
      <c r="A194" s="11"/>
      <c r="B194" s="138" t="s">
        <v>285</v>
      </c>
      <c r="C194" s="138"/>
      <c r="D194" s="56">
        <v>992</v>
      </c>
      <c r="E194" s="41" t="s">
        <v>279</v>
      </c>
      <c r="F194" s="41"/>
      <c r="G194" s="56"/>
      <c r="H194" s="12"/>
      <c r="I194" s="87">
        <f>I195</f>
        <v>400</v>
      </c>
    </row>
    <row r="195" spans="1:10" ht="37.5" customHeight="1" x14ac:dyDescent="0.25">
      <c r="A195" s="11"/>
      <c r="B195" s="123" t="s">
        <v>286</v>
      </c>
      <c r="C195" s="123"/>
      <c r="D195" s="55">
        <v>992</v>
      </c>
      <c r="E195" s="42" t="s">
        <v>279</v>
      </c>
      <c r="F195" s="42" t="s">
        <v>246</v>
      </c>
      <c r="G195" s="55"/>
      <c r="H195" s="13"/>
      <c r="I195" s="88">
        <f>I196</f>
        <v>400</v>
      </c>
    </row>
    <row r="196" spans="1:10" ht="42.6" customHeight="1" x14ac:dyDescent="0.25">
      <c r="A196" s="11"/>
      <c r="B196" s="123" t="s">
        <v>287</v>
      </c>
      <c r="C196" s="123"/>
      <c r="D196" s="54">
        <v>992</v>
      </c>
      <c r="E196" s="42" t="s">
        <v>279</v>
      </c>
      <c r="F196" s="42" t="s">
        <v>246</v>
      </c>
      <c r="G196" s="54" t="s">
        <v>281</v>
      </c>
      <c r="H196" s="13"/>
      <c r="I196" s="88">
        <f>I197</f>
        <v>400</v>
      </c>
    </row>
    <row r="197" spans="1:10" ht="70.150000000000006" customHeight="1" x14ac:dyDescent="0.25">
      <c r="A197" s="11"/>
      <c r="B197" s="123" t="s">
        <v>288</v>
      </c>
      <c r="C197" s="123"/>
      <c r="D197" s="54">
        <v>992</v>
      </c>
      <c r="E197" s="42" t="s">
        <v>279</v>
      </c>
      <c r="F197" s="42" t="s">
        <v>246</v>
      </c>
      <c r="G197" s="57" t="s">
        <v>282</v>
      </c>
      <c r="H197" s="13"/>
      <c r="I197" s="88">
        <f>I198</f>
        <v>400</v>
      </c>
    </row>
    <row r="198" spans="1:10" ht="34.15" customHeight="1" x14ac:dyDescent="0.25">
      <c r="A198" s="11"/>
      <c r="B198" s="123" t="s">
        <v>300</v>
      </c>
      <c r="C198" s="123"/>
      <c r="D198" s="54">
        <v>992</v>
      </c>
      <c r="E198" s="42" t="s">
        <v>279</v>
      </c>
      <c r="F198" s="42" t="s">
        <v>246</v>
      </c>
      <c r="G198" s="57" t="s">
        <v>282</v>
      </c>
      <c r="H198" s="13">
        <v>310</v>
      </c>
      <c r="I198" s="88">
        <v>400</v>
      </c>
    </row>
    <row r="199" spans="1:10" ht="33" customHeight="1" x14ac:dyDescent="0.25">
      <c r="A199" s="11" t="s">
        <v>52</v>
      </c>
      <c r="B199" s="138" t="s">
        <v>57</v>
      </c>
      <c r="C199" s="138"/>
      <c r="D199" s="15">
        <v>992</v>
      </c>
      <c r="E199" s="15">
        <v>11</v>
      </c>
      <c r="F199" s="15"/>
      <c r="G199" s="15"/>
      <c r="H199" s="12"/>
      <c r="I199" s="87">
        <f>I200</f>
        <v>500</v>
      </c>
    </row>
    <row r="200" spans="1:10" ht="23.45" customHeight="1" x14ac:dyDescent="0.25">
      <c r="A200" s="11"/>
      <c r="B200" s="123" t="s">
        <v>275</v>
      </c>
      <c r="C200" s="123"/>
      <c r="D200" s="14">
        <v>992</v>
      </c>
      <c r="E200" s="14">
        <v>11</v>
      </c>
      <c r="F200" s="42" t="s">
        <v>247</v>
      </c>
      <c r="G200" s="15"/>
      <c r="H200" s="12"/>
      <c r="I200" s="88">
        <f>I201</f>
        <v>500</v>
      </c>
    </row>
    <row r="201" spans="1:10" ht="54" customHeight="1" x14ac:dyDescent="0.25">
      <c r="A201" s="11"/>
      <c r="B201" s="123" t="s">
        <v>182</v>
      </c>
      <c r="C201" s="123"/>
      <c r="D201" s="14">
        <v>992</v>
      </c>
      <c r="E201" s="14">
        <v>11</v>
      </c>
      <c r="F201" s="42" t="s">
        <v>247</v>
      </c>
      <c r="G201" s="14" t="s">
        <v>185</v>
      </c>
      <c r="H201" s="13"/>
      <c r="I201" s="88">
        <f>I202</f>
        <v>500</v>
      </c>
    </row>
    <row r="202" spans="1:10" ht="40.15" customHeight="1" x14ac:dyDescent="0.25">
      <c r="A202" s="11"/>
      <c r="B202" s="123" t="s">
        <v>183</v>
      </c>
      <c r="C202" s="123"/>
      <c r="D202" s="14">
        <v>992</v>
      </c>
      <c r="E202" s="14">
        <v>11</v>
      </c>
      <c r="F202" s="42" t="s">
        <v>247</v>
      </c>
      <c r="G202" s="14" t="s">
        <v>186</v>
      </c>
      <c r="H202" s="13"/>
      <c r="I202" s="88">
        <f>I203</f>
        <v>500</v>
      </c>
    </row>
    <row r="203" spans="1:10" ht="58.9" customHeight="1" x14ac:dyDescent="0.25">
      <c r="A203" s="11"/>
      <c r="B203" s="123" t="s">
        <v>184</v>
      </c>
      <c r="C203" s="123"/>
      <c r="D203" s="14">
        <v>992</v>
      </c>
      <c r="E203" s="14">
        <v>11</v>
      </c>
      <c r="F203" s="42" t="s">
        <v>247</v>
      </c>
      <c r="G203" s="14" t="s">
        <v>187</v>
      </c>
      <c r="H203" s="13"/>
      <c r="I203" s="88">
        <f>I204</f>
        <v>500</v>
      </c>
    </row>
    <row r="204" spans="1:10" ht="51.75" customHeight="1" x14ac:dyDescent="0.25">
      <c r="A204" s="11"/>
      <c r="B204" s="123" t="s">
        <v>76</v>
      </c>
      <c r="C204" s="123"/>
      <c r="D204" s="14">
        <v>992</v>
      </c>
      <c r="E204" s="14">
        <v>11</v>
      </c>
      <c r="F204" s="42" t="s">
        <v>247</v>
      </c>
      <c r="G204" s="14" t="s">
        <v>187</v>
      </c>
      <c r="H204" s="13">
        <v>240</v>
      </c>
      <c r="I204" s="88">
        <v>500</v>
      </c>
    </row>
    <row r="205" spans="1:10" ht="15.75" x14ac:dyDescent="0.25">
      <c r="B205" s="48"/>
      <c r="F205" s="14"/>
      <c r="H205" s="14"/>
    </row>
    <row r="206" spans="1:10" ht="15.75" x14ac:dyDescent="0.25">
      <c r="B206" s="10" t="s">
        <v>59</v>
      </c>
      <c r="C206" s="4"/>
      <c r="D206" s="4"/>
      <c r="E206" s="4"/>
      <c r="F206" s="4"/>
      <c r="H206" s="4"/>
      <c r="I206" s="4"/>
    </row>
    <row r="207" spans="1:10" ht="15.75" x14ac:dyDescent="0.25">
      <c r="B207" s="10" t="s">
        <v>60</v>
      </c>
      <c r="C207" s="4"/>
      <c r="D207" s="4"/>
      <c r="E207" s="4"/>
      <c r="F207" s="4"/>
      <c r="G207" s="4"/>
      <c r="H207" s="4"/>
      <c r="I207" s="4"/>
    </row>
    <row r="208" spans="1:10" ht="15.75" x14ac:dyDescent="0.25">
      <c r="B208" s="10" t="s">
        <v>61</v>
      </c>
      <c r="C208" s="4"/>
      <c r="D208" s="4"/>
      <c r="E208" s="4"/>
      <c r="F208" s="4"/>
      <c r="G208" s="122" t="s">
        <v>278</v>
      </c>
      <c r="H208" s="122"/>
      <c r="I208" s="122"/>
      <c r="J208" s="122"/>
    </row>
  </sheetData>
  <mergeCells count="201"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28:C28"/>
    <mergeCell ref="B29:C29"/>
    <mergeCell ref="B178:C178"/>
    <mergeCell ref="B179:C179"/>
    <mergeCell ref="B162:C162"/>
    <mergeCell ref="B152:C152"/>
    <mergeCell ref="B153:C153"/>
    <mergeCell ref="B163:C163"/>
    <mergeCell ref="B164:C164"/>
    <mergeCell ref="B165:C165"/>
    <mergeCell ref="B166:C166"/>
    <mergeCell ref="B161:C161"/>
    <mergeCell ref="B157:C157"/>
    <mergeCell ref="B158:C158"/>
    <mergeCell ref="B159:C159"/>
    <mergeCell ref="B160:C160"/>
    <mergeCell ref="B168:C168"/>
    <mergeCell ref="B170:C170"/>
    <mergeCell ref="B177:C177"/>
    <mergeCell ref="B174:C174"/>
    <mergeCell ref="B175:C175"/>
    <mergeCell ref="B156:C156"/>
    <mergeCell ref="B176:C176"/>
    <mergeCell ref="B180:C180"/>
    <mergeCell ref="B204:C204"/>
    <mergeCell ref="B203:C203"/>
    <mergeCell ref="B199:C199"/>
    <mergeCell ref="B200:C200"/>
    <mergeCell ref="B201:C201"/>
    <mergeCell ref="B202:C202"/>
    <mergeCell ref="B183:C183"/>
    <mergeCell ref="B184:C184"/>
    <mergeCell ref="B185:C185"/>
    <mergeCell ref="B186:C186"/>
    <mergeCell ref="B187:C187"/>
    <mergeCell ref="B191:C191"/>
    <mergeCell ref="B192:C192"/>
    <mergeCell ref="B193:C193"/>
    <mergeCell ref="B188:C188"/>
    <mergeCell ref="B197:C197"/>
    <mergeCell ref="B190:C190"/>
    <mergeCell ref="B196:C196"/>
    <mergeCell ref="B198:C198"/>
    <mergeCell ref="B194:C194"/>
    <mergeCell ref="B182:C182"/>
    <mergeCell ref="B181:C181"/>
    <mergeCell ref="A7:H7"/>
    <mergeCell ref="B10:C10"/>
    <mergeCell ref="B14:C14"/>
    <mergeCell ref="B11:C11"/>
    <mergeCell ref="B15:C15"/>
    <mergeCell ref="G2:I2"/>
    <mergeCell ref="G208:J208"/>
    <mergeCell ref="B117:C117"/>
    <mergeCell ref="B167:C167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18:C118"/>
    <mergeCell ref="B195:C195"/>
    <mergeCell ref="B127:C127"/>
    <mergeCell ref="B119:C119"/>
    <mergeCell ref="B146:C146"/>
    <mergeCell ref="B145:C145"/>
    <mergeCell ref="B172:C172"/>
    <mergeCell ref="B108:C108"/>
    <mergeCell ref="B109:C109"/>
    <mergeCell ref="B113:C113"/>
    <mergeCell ref="B114:C114"/>
    <mergeCell ref="B115:C115"/>
    <mergeCell ref="B116:C116"/>
    <mergeCell ref="B138:C138"/>
    <mergeCell ref="B140:C140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B148:C148"/>
    <mergeCell ref="B173:C173"/>
    <mergeCell ref="B129:C129"/>
    <mergeCell ref="B130:C130"/>
    <mergeCell ref="B142:C142"/>
    <mergeCell ref="B151:C151"/>
    <mergeCell ref="B136:C136"/>
    <mergeCell ref="B137:C137"/>
    <mergeCell ref="B150:C150"/>
    <mergeCell ref="B147:C147"/>
    <mergeCell ref="B171:C171"/>
    <mergeCell ref="B141:C141"/>
    <mergeCell ref="B132:C132"/>
    <mergeCell ref="B143:C143"/>
    <mergeCell ref="B144:C144"/>
    <mergeCell ref="B135:C135"/>
    <mergeCell ref="B139:C139"/>
    <mergeCell ref="B154:C154"/>
    <mergeCell ref="B155:C155"/>
    <mergeCell ref="B82:C82"/>
    <mergeCell ref="B83:C83"/>
    <mergeCell ref="B84:C84"/>
    <mergeCell ref="B85:C85"/>
    <mergeCell ref="B88:C88"/>
    <mergeCell ref="B64:C64"/>
    <mergeCell ref="B67:C67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8:C78"/>
    <mergeCell ref="B77:C77"/>
    <mergeCell ref="B65:C65"/>
    <mergeCell ref="B76:C76"/>
    <mergeCell ref="B94:C94"/>
    <mergeCell ref="B95:C95"/>
    <mergeCell ref="B98:C98"/>
    <mergeCell ref="B86:C86"/>
    <mergeCell ref="B104:C104"/>
    <mergeCell ref="B126:C126"/>
    <mergeCell ref="B134:C134"/>
    <mergeCell ref="B99:C99"/>
    <mergeCell ref="B87:C87"/>
    <mergeCell ref="B102:C102"/>
    <mergeCell ref="B111:C111"/>
    <mergeCell ref="B89:C89"/>
    <mergeCell ref="B90:C90"/>
    <mergeCell ref="B91:C91"/>
    <mergeCell ref="B92:C92"/>
    <mergeCell ref="B93:C93"/>
    <mergeCell ref="B97:C97"/>
    <mergeCell ref="B110:C110"/>
    <mergeCell ref="B100:C100"/>
    <mergeCell ref="B101:C101"/>
    <mergeCell ref="B103:C103"/>
    <mergeCell ref="B107:C107"/>
    <mergeCell ref="B106:C106"/>
    <mergeCell ref="B105:C105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7,1</vt:lpstr>
      <vt:lpstr>Приложение 9,1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2023-03-15T11:00:32Z</dcterms:modified>
</cp:coreProperties>
</file>