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activeTab="2"/>
  </bookViews>
  <sheets>
    <sheet name="Приложение 6" sheetId="1" r:id="rId1"/>
    <sheet name="Приложение 8" sheetId="2" r:id="rId2"/>
    <sheet name="Приложение 10" sheetId="3" r:id="rId3"/>
  </sheets>
  <calcPr calcId="144525" iterateDelta="1E-4"/>
</workbook>
</file>

<file path=xl/calcChain.xml><?xml version="1.0" encoding="utf-8"?>
<calcChain xmlns="http://schemas.openxmlformats.org/spreadsheetml/2006/main">
  <c r="I19" i="3" l="1"/>
  <c r="I18" i="3" s="1"/>
  <c r="I17" i="3" s="1"/>
  <c r="I16" i="3" s="1"/>
  <c r="J19" i="3"/>
  <c r="J18" i="3" s="1"/>
  <c r="J17" i="3" s="1"/>
  <c r="J16" i="3" s="1"/>
  <c r="I24" i="3"/>
  <c r="I23" i="3" s="1"/>
  <c r="J24" i="3"/>
  <c r="J23" i="3" s="1"/>
  <c r="J22" i="3" s="1"/>
  <c r="J21" i="3" s="1"/>
  <c r="J26" i="3"/>
  <c r="I28" i="3"/>
  <c r="I26" i="3" s="1"/>
  <c r="J28" i="3"/>
  <c r="I31" i="3"/>
  <c r="I30" i="3" s="1"/>
  <c r="J31" i="3"/>
  <c r="J30" i="3" s="1"/>
  <c r="I36" i="3"/>
  <c r="I35" i="3" s="1"/>
  <c r="J36" i="3"/>
  <c r="J35" i="3" s="1"/>
  <c r="J34" i="3" s="1"/>
  <c r="J33" i="3" s="1"/>
  <c r="J38" i="3"/>
  <c r="I39" i="3"/>
  <c r="I38" i="3" s="1"/>
  <c r="J39" i="3"/>
  <c r="J44" i="3"/>
  <c r="J43" i="3" s="1"/>
  <c r="J42" i="3" s="1"/>
  <c r="I45" i="3"/>
  <c r="I44" i="3" s="1"/>
  <c r="I43" i="3" s="1"/>
  <c r="I42" i="3" s="1"/>
  <c r="J45" i="3"/>
  <c r="I46" i="3"/>
  <c r="J46" i="3"/>
  <c r="I51" i="3"/>
  <c r="I50" i="3" s="1"/>
  <c r="I49" i="3" s="1"/>
  <c r="J51" i="3"/>
  <c r="J50" i="3" s="1"/>
  <c r="J49" i="3" s="1"/>
  <c r="J48" i="3" s="1"/>
  <c r="J53" i="3"/>
  <c r="I54" i="3"/>
  <c r="I53" i="3" s="1"/>
  <c r="J54" i="3"/>
  <c r="I55" i="3"/>
  <c r="J55" i="3"/>
  <c r="I57" i="3"/>
  <c r="J57" i="3"/>
  <c r="J59" i="3"/>
  <c r="I60" i="3"/>
  <c r="I59" i="3" s="1"/>
  <c r="J60" i="3"/>
  <c r="I61" i="3"/>
  <c r="J61" i="3"/>
  <c r="J66" i="3"/>
  <c r="J65" i="3" s="1"/>
  <c r="I67" i="3"/>
  <c r="I66" i="3" s="1"/>
  <c r="I65" i="3" s="1"/>
  <c r="J67" i="3"/>
  <c r="I70" i="3"/>
  <c r="I69" i="3" s="1"/>
  <c r="I71" i="3"/>
  <c r="J71" i="3"/>
  <c r="J70" i="3" s="1"/>
  <c r="J69" i="3" s="1"/>
  <c r="I75" i="3"/>
  <c r="I74" i="3" s="1"/>
  <c r="I73" i="3" s="1"/>
  <c r="J75" i="3"/>
  <c r="J74" i="3" s="1"/>
  <c r="J73" i="3" s="1"/>
  <c r="I77" i="3"/>
  <c r="J77" i="3"/>
  <c r="J83" i="3"/>
  <c r="J82" i="3" s="1"/>
  <c r="J80" i="3" s="1"/>
  <c r="J79" i="3" s="1"/>
  <c r="I84" i="3"/>
  <c r="I83" i="3" s="1"/>
  <c r="I82" i="3" s="1"/>
  <c r="I80" i="3" s="1"/>
  <c r="I79" i="3" s="1"/>
  <c r="J84" i="3"/>
  <c r="I92" i="3"/>
  <c r="I91" i="3" s="1"/>
  <c r="I90" i="3" s="1"/>
  <c r="I89" i="3" s="1"/>
  <c r="J92" i="3"/>
  <c r="J91" i="3" s="1"/>
  <c r="J90" i="3" s="1"/>
  <c r="J89" i="3" s="1"/>
  <c r="J94" i="3"/>
  <c r="I95" i="3"/>
  <c r="I94" i="3" s="1"/>
  <c r="J95" i="3"/>
  <c r="I97" i="3"/>
  <c r="J97" i="3"/>
  <c r="I103" i="3"/>
  <c r="I102" i="3" s="1"/>
  <c r="I101" i="3" s="1"/>
  <c r="I100" i="3" s="1"/>
  <c r="I99" i="3" s="1"/>
  <c r="J103" i="3"/>
  <c r="J102" i="3" s="1"/>
  <c r="J101" i="3" s="1"/>
  <c r="J100" i="3" s="1"/>
  <c r="J99" i="3" s="1"/>
  <c r="I105" i="3"/>
  <c r="J105" i="3"/>
  <c r="I109" i="3"/>
  <c r="I108" i="3" s="1"/>
  <c r="I107" i="3" s="1"/>
  <c r="J109" i="3"/>
  <c r="J108" i="3" s="1"/>
  <c r="J107" i="3" s="1"/>
  <c r="I115" i="3"/>
  <c r="I114" i="3" s="1"/>
  <c r="I113" i="3" s="1"/>
  <c r="J115" i="3"/>
  <c r="J114" i="3" s="1"/>
  <c r="J113" i="3" s="1"/>
  <c r="I116" i="3"/>
  <c r="J116" i="3"/>
  <c r="I120" i="3"/>
  <c r="I119" i="3" s="1"/>
  <c r="I118" i="3" s="1"/>
  <c r="J120" i="3"/>
  <c r="J119" i="3" s="1"/>
  <c r="J118" i="3" s="1"/>
  <c r="I121" i="3"/>
  <c r="J121" i="3"/>
  <c r="I123" i="3"/>
  <c r="J123" i="3"/>
  <c r="J126" i="3"/>
  <c r="J125" i="3" s="1"/>
  <c r="J127" i="3"/>
  <c r="I129" i="3"/>
  <c r="I127" i="3" s="1"/>
  <c r="I126" i="3" s="1"/>
  <c r="I125" i="3" s="1"/>
  <c r="J129" i="3"/>
  <c r="I130" i="3"/>
  <c r="J130" i="3"/>
  <c r="I136" i="3"/>
  <c r="J136" i="3"/>
  <c r="I138" i="3"/>
  <c r="J138" i="3"/>
  <c r="J135" i="3" s="1"/>
  <c r="J134" i="3" s="1"/>
  <c r="J133" i="3" s="1"/>
  <c r="I140" i="3"/>
  <c r="I135" i="3" s="1"/>
  <c r="I134" i="3" s="1"/>
  <c r="I133" i="3" s="1"/>
  <c r="J140" i="3"/>
  <c r="I145" i="3"/>
  <c r="I144" i="3" s="1"/>
  <c r="I143" i="3" s="1"/>
  <c r="J145" i="3"/>
  <c r="I147" i="3"/>
  <c r="J147" i="3"/>
  <c r="I150" i="3"/>
  <c r="J150" i="3"/>
  <c r="I152" i="3"/>
  <c r="J152" i="3"/>
  <c r="J144" i="3" s="1"/>
  <c r="J143" i="3" s="1"/>
  <c r="I154" i="3"/>
  <c r="J154" i="3"/>
  <c r="J157" i="3"/>
  <c r="J156" i="3" s="1"/>
  <c r="J158" i="3"/>
  <c r="I159" i="3"/>
  <c r="I158" i="3" s="1"/>
  <c r="I157" i="3" s="1"/>
  <c r="I156" i="3" s="1"/>
  <c r="J159" i="3"/>
  <c r="J162" i="3"/>
  <c r="J161" i="3" s="1"/>
  <c r="J163" i="3"/>
  <c r="I164" i="3"/>
  <c r="I163" i="3" s="1"/>
  <c r="I162" i="3" s="1"/>
  <c r="I161" i="3" s="1"/>
  <c r="J164" i="3"/>
  <c r="I165" i="3"/>
  <c r="J165" i="3"/>
  <c r="J172" i="3"/>
  <c r="J171" i="3" s="1"/>
  <c r="J170" i="3" s="1"/>
  <c r="J169" i="3" s="1"/>
  <c r="J168" i="3" s="1"/>
  <c r="I173" i="3"/>
  <c r="J173" i="3"/>
  <c r="I177" i="3"/>
  <c r="I172" i="3" s="1"/>
  <c r="I171" i="3" s="1"/>
  <c r="J177" i="3"/>
  <c r="J180" i="3"/>
  <c r="J179" i="3" s="1"/>
  <c r="I181" i="3"/>
  <c r="J181" i="3"/>
  <c r="I185" i="3"/>
  <c r="I180" i="3" s="1"/>
  <c r="I179" i="3" s="1"/>
  <c r="J185" i="3"/>
  <c r="I189" i="3"/>
  <c r="I188" i="3" s="1"/>
  <c r="J189" i="3"/>
  <c r="J188" i="3" s="1"/>
  <c r="I190" i="3"/>
  <c r="J190" i="3"/>
  <c r="I194" i="3"/>
  <c r="I193" i="3" s="1"/>
  <c r="I192" i="3" s="1"/>
  <c r="I195" i="3"/>
  <c r="J195" i="3"/>
  <c r="J194" i="3" s="1"/>
  <c r="J193" i="3" s="1"/>
  <c r="J192" i="3" s="1"/>
  <c r="J199" i="3"/>
  <c r="J198" i="3" s="1"/>
  <c r="J197" i="3" s="1"/>
  <c r="J200" i="3"/>
  <c r="I201" i="3"/>
  <c r="I200" i="3" s="1"/>
  <c r="I199" i="3" s="1"/>
  <c r="I198" i="3" s="1"/>
  <c r="I197" i="3" s="1"/>
  <c r="J201" i="3"/>
  <c r="H13" i="1"/>
  <c r="H10" i="1" s="1"/>
  <c r="J13" i="1"/>
  <c r="J10" i="1" s="1"/>
  <c r="H19" i="1"/>
  <c r="J19" i="1"/>
  <c r="H21" i="1"/>
  <c r="J21" i="1"/>
  <c r="H24" i="1"/>
  <c r="J24" i="1"/>
  <c r="H28" i="1"/>
  <c r="J28" i="1"/>
  <c r="H31" i="1"/>
  <c r="J31" i="1"/>
  <c r="H33" i="1"/>
  <c r="J33" i="1"/>
  <c r="H35" i="1"/>
  <c r="J35" i="1"/>
  <c r="H37" i="1"/>
  <c r="J37" i="1"/>
  <c r="I17" i="2"/>
  <c r="I16" i="2" s="1"/>
  <c r="I15" i="2" s="1"/>
  <c r="J17" i="2"/>
  <c r="J16" i="2" s="1"/>
  <c r="J15" i="2" s="1"/>
  <c r="I18" i="2"/>
  <c r="J18" i="2"/>
  <c r="I20" i="2"/>
  <c r="J20" i="2"/>
  <c r="I21" i="2"/>
  <c r="J21" i="2"/>
  <c r="I22" i="2"/>
  <c r="J22" i="2"/>
  <c r="I24" i="2"/>
  <c r="J24" i="2"/>
  <c r="I28" i="2"/>
  <c r="I27" i="2" s="1"/>
  <c r="I26" i="2" s="1"/>
  <c r="J28" i="2"/>
  <c r="J27" i="2" s="1"/>
  <c r="J26" i="2" s="1"/>
  <c r="J31" i="2"/>
  <c r="I32" i="2"/>
  <c r="I31" i="2" s="1"/>
  <c r="J32" i="2"/>
  <c r="I33" i="2"/>
  <c r="J33" i="2"/>
  <c r="J37" i="2"/>
  <c r="J36" i="2" s="1"/>
  <c r="I38" i="2"/>
  <c r="I37" i="2" s="1"/>
  <c r="J38" i="2"/>
  <c r="I39" i="2"/>
  <c r="J39" i="2"/>
  <c r="J43" i="2"/>
  <c r="J42" i="2" s="1"/>
  <c r="I44" i="2"/>
  <c r="I43" i="2" s="1"/>
  <c r="I42" i="2" s="1"/>
  <c r="J44" i="2"/>
  <c r="I46" i="2"/>
  <c r="J46" i="2"/>
  <c r="J49" i="2"/>
  <c r="J48" i="2" s="1"/>
  <c r="I50" i="2"/>
  <c r="I49" i="2" s="1"/>
  <c r="I48" i="2" s="1"/>
  <c r="J50" i="2"/>
  <c r="J54" i="2"/>
  <c r="J53" i="2" s="1"/>
  <c r="J52" i="2" s="1"/>
  <c r="I55" i="2"/>
  <c r="I54" i="2" s="1"/>
  <c r="I53" i="2" s="1"/>
  <c r="I52" i="2" s="1"/>
  <c r="J55" i="2"/>
  <c r="I59" i="2"/>
  <c r="J59" i="2"/>
  <c r="J58" i="2" s="1"/>
  <c r="J57" i="2" s="1"/>
  <c r="I62" i="2"/>
  <c r="I58" i="2" s="1"/>
  <c r="I57" i="2" s="1"/>
  <c r="J62" i="2"/>
  <c r="I66" i="2"/>
  <c r="J66" i="2"/>
  <c r="J65" i="2" s="1"/>
  <c r="J64" i="2" s="1"/>
  <c r="I68" i="2"/>
  <c r="J68" i="2"/>
  <c r="I70" i="2"/>
  <c r="J70" i="2"/>
  <c r="I72" i="2"/>
  <c r="I65" i="2" s="1"/>
  <c r="I64" i="2" s="1"/>
  <c r="J72" i="2"/>
  <c r="I74" i="2"/>
  <c r="J74" i="2"/>
  <c r="I78" i="2"/>
  <c r="I77" i="2" s="1"/>
  <c r="I76" i="2" s="1"/>
  <c r="J78" i="2"/>
  <c r="I80" i="2"/>
  <c r="J80" i="2"/>
  <c r="J77" i="2" s="1"/>
  <c r="J76" i="2" s="1"/>
  <c r="I82" i="2"/>
  <c r="J82" i="2"/>
  <c r="I85" i="2"/>
  <c r="I84" i="2" s="1"/>
  <c r="I86" i="2"/>
  <c r="J86" i="2"/>
  <c r="J85" i="2" s="1"/>
  <c r="J84" i="2" s="1"/>
  <c r="I92" i="2"/>
  <c r="J92" i="2"/>
  <c r="J91" i="2" s="1"/>
  <c r="J90" i="2" s="1"/>
  <c r="J89" i="2" s="1"/>
  <c r="I96" i="2"/>
  <c r="I91" i="2" s="1"/>
  <c r="I90" i="2" s="1"/>
  <c r="J96" i="2"/>
  <c r="I101" i="2"/>
  <c r="J101" i="2"/>
  <c r="J100" i="2" s="1"/>
  <c r="J99" i="2" s="1"/>
  <c r="I105" i="2"/>
  <c r="I100" i="2" s="1"/>
  <c r="I99" i="2" s="1"/>
  <c r="J105" i="2"/>
  <c r="I108" i="2"/>
  <c r="I107" i="2" s="1"/>
  <c r="I109" i="2"/>
  <c r="J109" i="2"/>
  <c r="J108" i="2" s="1"/>
  <c r="J107" i="2" s="1"/>
  <c r="I113" i="2"/>
  <c r="I112" i="2" s="1"/>
  <c r="I111" i="2" s="1"/>
  <c r="J113" i="2"/>
  <c r="J112" i="2" s="1"/>
  <c r="J111" i="2" s="1"/>
  <c r="I117" i="2"/>
  <c r="I116" i="2" s="1"/>
  <c r="I118" i="2"/>
  <c r="J118" i="2"/>
  <c r="I120" i="2"/>
  <c r="J120" i="2"/>
  <c r="J117" i="2" s="1"/>
  <c r="J116" i="2" s="1"/>
  <c r="J122" i="2"/>
  <c r="I123" i="2"/>
  <c r="I122" i="2" s="1"/>
  <c r="J123" i="2"/>
  <c r="B124" i="2"/>
  <c r="I127" i="2"/>
  <c r="I126" i="2" s="1"/>
  <c r="I125" i="2" s="1"/>
  <c r="J127" i="2"/>
  <c r="J126" i="2" s="1"/>
  <c r="J125" i="2" s="1"/>
  <c r="J129" i="2"/>
  <c r="J130" i="2"/>
  <c r="I131" i="2"/>
  <c r="I130" i="2" s="1"/>
  <c r="I129" i="2" s="1"/>
  <c r="J131" i="2"/>
  <c r="I134" i="2"/>
  <c r="J134" i="2"/>
  <c r="I135" i="2"/>
  <c r="J135" i="2"/>
  <c r="I137" i="2"/>
  <c r="J137" i="2"/>
  <c r="I140" i="2"/>
  <c r="I139" i="2" s="1"/>
  <c r="J140" i="2"/>
  <c r="J139" i="2" s="1"/>
  <c r="I141" i="2"/>
  <c r="J141" i="2"/>
  <c r="I145" i="2"/>
  <c r="I144" i="2" s="1"/>
  <c r="I143" i="2" s="1"/>
  <c r="J145" i="2"/>
  <c r="J144" i="2" s="1"/>
  <c r="J143" i="2" s="1"/>
  <c r="J147" i="2"/>
  <c r="I148" i="2"/>
  <c r="J148" i="2"/>
  <c r="I150" i="2"/>
  <c r="I147" i="2" s="1"/>
  <c r="J150" i="2"/>
  <c r="I152" i="2"/>
  <c r="J152" i="2"/>
  <c r="I153" i="2"/>
  <c r="J153" i="2"/>
  <c r="I154" i="2"/>
  <c r="J154" i="2"/>
  <c r="I157" i="2"/>
  <c r="I156" i="2" s="1"/>
  <c r="J157" i="2"/>
  <c r="J156" i="2" s="1"/>
  <c r="I159" i="2"/>
  <c r="J159" i="2"/>
  <c r="I163" i="2"/>
  <c r="I162" i="2" s="1"/>
  <c r="I161" i="2" s="1"/>
  <c r="J163" i="2"/>
  <c r="J162" i="2" s="1"/>
  <c r="J161" i="2" s="1"/>
  <c r="I165" i="2"/>
  <c r="J165" i="2"/>
  <c r="I166" i="2"/>
  <c r="J166" i="2"/>
  <c r="I169" i="2"/>
  <c r="I168" i="2" s="1"/>
  <c r="J169" i="2"/>
  <c r="J168" i="2" s="1"/>
  <c r="I170" i="2"/>
  <c r="J170" i="2"/>
  <c r="I174" i="2"/>
  <c r="I173" i="2" s="1"/>
  <c r="I172" i="2" s="1"/>
  <c r="J174" i="2"/>
  <c r="J173" i="2" s="1"/>
  <c r="J172" i="2" s="1"/>
  <c r="J111" i="3" l="1"/>
  <c r="J47" i="3"/>
  <c r="I111" i="3"/>
  <c r="I48" i="3"/>
  <c r="I47" i="3" s="1"/>
  <c r="I22" i="3"/>
  <c r="I21" i="3" s="1"/>
  <c r="I15" i="3" s="1"/>
  <c r="J13" i="2"/>
  <c r="I142" i="3"/>
  <c r="I132" i="3" s="1"/>
  <c r="I88" i="3"/>
  <c r="I87" i="3" s="1"/>
  <c r="I34" i="3"/>
  <c r="I33" i="3" s="1"/>
  <c r="J15" i="3"/>
  <c r="I89" i="2"/>
  <c r="I36" i="2"/>
  <c r="I13" i="2" s="1"/>
  <c r="I170" i="3"/>
  <c r="I169" i="3" s="1"/>
  <c r="I168" i="3" s="1"/>
  <c r="J142" i="3"/>
  <c r="J132" i="3" s="1"/>
  <c r="J88" i="3"/>
  <c r="J87" i="3" s="1"/>
  <c r="I14" i="3" l="1"/>
  <c r="J14" i="3"/>
</calcChain>
</file>

<file path=xl/sharedStrings.xml><?xml version="1.0" encoding="utf-8"?>
<sst xmlns="http://schemas.openxmlformats.org/spreadsheetml/2006/main" count="1088" uniqueCount="365">
  <si>
    <t>ПРИЛОЖЕНИЕ 
к решению Совета Марьянского                              сельского поселения
Красноармейского района
от 28.01.2022 г. № 40/1</t>
  </si>
  <si>
    <t>ПРИЛОЖЕНИЕ № 6</t>
  </si>
  <si>
    <t xml:space="preserve">           к решению Совета Марьянского сельского поселения</t>
  </si>
  <si>
    <t>Красноармейского района</t>
  </si>
  <si>
    <t>от 14.12.2021 г. № 36/1</t>
  </si>
  <si>
    <t xml:space="preserve">                      Распределение расходов бюджета Марьянского</t>
  </si>
  <si>
    <t xml:space="preserve">сельского поселения на 2021 год по разделам и подразделам функциональной </t>
  </si>
  <si>
    <t>классификации расходов</t>
  </si>
  <si>
    <t>№ п/п</t>
  </si>
  <si>
    <t>Код бюджетной классификации</t>
  </si>
  <si>
    <t>Наименование</t>
  </si>
  <si>
    <t>Сумма       2023год                      (тыс.руб)</t>
  </si>
  <si>
    <t>Сумма       2024год                      (тыс.руб)</t>
  </si>
  <si>
    <t xml:space="preserve">   Всего расходов</t>
  </si>
  <si>
    <t xml:space="preserve">   в том числе :</t>
  </si>
  <si>
    <t>1.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</si>
  <si>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</si>
  <si>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</si>
  <si>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</si>
  <si>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</si>
  <si>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</si>
  <si>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</si>
  <si>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</si>
  <si>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</si>
  <si>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</si>
  <si>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</si>
  <si>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</si>
  <si>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</si>
  <si>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</si>
  <si>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</si>
  <si>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</si>
  <si>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</si>
  <si>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</si>
  <si>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</si>
  <si>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</si>
  <si>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</si>
  <si>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</si>
  <si>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</si>
  <si>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</si>
  <si>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</si>
  <si>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</si>
  <si>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</si>
  <si>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</si>
  <si>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</si>
  <si>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</si>
  <si>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</si>
  <si>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</si>
  <si>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</si>
  <si>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</si>
  <si>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</si>
  <si>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</si>
  <si>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</si>
  <si>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</si>
  <si>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</si>
  <si>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</si>
  <si>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</si>
  <si>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6.</t>
  </si>
  <si>
    <t>0700</t>
  </si>
  <si>
    <t xml:space="preserve">Образование </t>
  </si>
  <si>
    <t>0707</t>
  </si>
  <si>
    <t xml:space="preserve">Молодежная политика 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</si>
  <si>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</si>
  <si>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</si>
  <si>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</si>
  <si>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</si>
  <si>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</si>
  <si>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</si>
  <si>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</si>
  <si>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</si>
  <si>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1001</t>
  </si>
  <si>
    <t>Пенсионное обеспечение</t>
  </si>
  <si>
    <t>9.</t>
  </si>
  <si>
    <t>1100</t>
  </si>
  <si>
    <t>Физическая культура и спорт</t>
  </si>
  <si>
    <t>1102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</si>
  <si>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</si>
  <si>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</si>
  <si>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</si>
  <si>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</si>
  <si>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А.П. Макарец</t>
  </si>
  <si>
    <t xml:space="preserve">ПРИЛОЖЕНИЕ 
к решению Совета Марьянского                              сельского поселения
Красноармейского района
от 28.01.2022 г. № 40/1
</t>
  </si>
  <si>
    <t>ПРИЛОЖЕНИЕ №8</t>
  </si>
  <si>
    <t xml:space="preserve">              к решению Совета Марьянского сельского поселения</t>
  </si>
  <si>
    <t>Распределение бюджетных ассигнований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</si>
  <si>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2023-2024 годы</t>
  </si>
  <si>
    <t>ЦСР</t>
  </si>
  <si>
    <t>ВР</t>
  </si>
  <si>
    <t>2023 год сумма (тыс.руб.)</t>
  </si>
  <si>
    <t>2024 год сумма (тыс.руб.)</t>
  </si>
  <si>
    <t>Всего</t>
  </si>
  <si>
    <t>Муниципальная программа «Развитие муниципальной службы»</t>
  </si>
  <si>
    <t>01 0 00 00000</t>
  </si>
  <si>
    <t xml:space="preserve"> «Развитие муниципальной службы в Марьянском сельском поселении Красноармейского района»</t>
  </si>
  <si>
    <t>01 1 00 00000</t>
  </si>
  <si>
    <t>Развитие системы подготовки кадров для  муниципальной службы</t>
  </si>
  <si>
    <t>01 1 01 00000</t>
  </si>
  <si>
    <t>Прочие обязательства муниципального образования</t>
  </si>
  <si>
    <t>01 1 01 10030</t>
  </si>
  <si>
    <t>Иные закупки товаров, работ и услуг для муниципальных нужд</t>
  </si>
  <si>
    <t xml:space="preserve"> «Развитие материально-технической базы и освещение деятельности Администрации»</t>
  </si>
  <si>
    <t>01 2 00 00000</t>
  </si>
  <si>
    <t>Расходы на обеспечение деятельности администрации</t>
  </si>
  <si>
    <t>01 2 02 00000</t>
  </si>
  <si>
    <t>01 2 02 10030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</si>
  <si>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</si>
  <si>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01 2 02 10140</t>
  </si>
  <si>
    <t xml:space="preserve"> «Обеспечение реализации муниципальной программы «Развитие муниципальной службы» «Обеспечение реализации муниципальной программы «Развитие муниципальной службы»</t>
  </si>
  <si>
    <t>01 3 00 00000</t>
  </si>
  <si>
    <t>01 3 02 00000</t>
  </si>
  <si>
    <t>01 3 02 10030</t>
  </si>
  <si>
    <t>Уплата налогов, сборов и иных платежей</t>
  </si>
  <si>
    <t>Муниципальная программа «Информационное общество»</t>
  </si>
  <si>
    <t>02 0 00 00000</t>
  </si>
  <si>
    <t xml:space="preserve">Информационное освещение деятельности органов местного самоуправления </t>
  </si>
  <si>
    <t>02 0 01 00000</t>
  </si>
  <si>
    <t>Информационное освещение деятельности органов местного самоуправления в решении социальных и экономических задач</t>
  </si>
  <si>
    <t>02 0 01 10200</t>
  </si>
  <si>
    <t xml:space="preserve">Муниципальная программа «Обеспечение безопасности населения» </t>
  </si>
  <si>
    <t>03 0 00 00000</t>
  </si>
  <si>
    <t xml:space="preserve"> «Пожарная безопасность в муниципальных учреждениях в Марьянском сельском поселении Красноармейского района» </t>
  </si>
  <si>
    <t>03 2 00 00000</t>
  </si>
  <si>
    <t>Меры по повышению пожарной безопасности населения</t>
  </si>
  <si>
    <t>03 2 02 00000</t>
  </si>
  <si>
    <t>Пожарная безопасность</t>
  </si>
  <si>
    <t>03 2 02 10510</t>
  </si>
  <si>
    <t xml:space="preserve"> «Укрепление правопорядка, профилактика правонарушений»</t>
  </si>
  <si>
    <t>03 4 00 00000</t>
  </si>
  <si>
    <t>Меры по оптимизации системы укрепления правопорядка, профилактики правонарушений, усиления борьбы с преступностью</t>
  </si>
  <si>
    <t>03 4 04 00000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</si>
  <si>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</si>
  <si>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03 4 04 10040</t>
  </si>
  <si>
    <t>Мероприятия по укреплению правопорядка, профилактике правонарушений, усиление борьбы с преступностью</t>
  </si>
  <si>
    <t>03 4 04 10120</t>
  </si>
  <si>
    <t xml:space="preserve"> «Противодействие коррупции в Марьянском сельском поселении Красноармейского района»</t>
  </si>
  <si>
    <t>03 5 00 00000</t>
  </si>
  <si>
    <t>Меры по повышение эффективности системы противодействия коррупции</t>
  </si>
  <si>
    <t>03 5 05 00000</t>
  </si>
  <si>
    <t>Мероприятия по противодействию коррупции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</si>
  <si>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</si>
  <si>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</si>
  <si>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04 0 00 00000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</si>
  <si>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</si>
  <si>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>04 1 00 00000</t>
  </si>
  <si>
    <t>Меры по упорядочению градостроительной деятельности и рациональному использованию земель</t>
  </si>
  <si>
    <t>04 1 01 00000</t>
  </si>
  <si>
    <t>Мероприятия по землеустройству и землепользованию</t>
  </si>
  <si>
    <t>04 1 01 10440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</si>
  <si>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</si>
  <si>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>04 2 00 00000</t>
  </si>
  <si>
    <t>Меры по содержанию и ремонту дорог общего пользования(за исключением автомобильных дорог федерального значения)</t>
  </si>
  <si>
    <t>04 2 02 00000</t>
  </si>
  <si>
    <t xml:space="preserve">Дорожный фонд муниципального образования </t>
  </si>
  <si>
    <t>04 2 02 10130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</si>
  <si>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</si>
  <si>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04 2 R1С3930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</si>
  <si>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</si>
  <si>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Муниципальная программа «Благоустройство населенного пункта»</t>
  </si>
  <si>
    <t>05 0 00 00000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</si>
  <si>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</si>
  <si>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05 0 01 00000</t>
  </si>
  <si>
    <t>Уличное освещение</t>
  </si>
  <si>
    <t>05 0 01 10630</t>
  </si>
  <si>
    <t>Организация и содержание мест захоронения</t>
  </si>
  <si>
    <t>05 0 01 10650</t>
  </si>
  <si>
    <t>Организация сбора и вывоза бытовых отходов и мусора</t>
  </si>
  <si>
    <t>05 0 01 10660</t>
  </si>
  <si>
    <t>Другие мероприятия в области благоустройства</t>
  </si>
  <si>
    <t>05 0 01 10670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</si>
  <si>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</si>
  <si>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>05 0 0120700</t>
  </si>
  <si>
    <t>Муниципальная программа «Социально - экономическое и территориальное развитие»</t>
  </si>
  <si>
    <t>06 0 00 00000</t>
  </si>
  <si>
    <t>Меры по повышение уровня жизни населения, посредством развития общественной инфраструктуры</t>
  </si>
  <si>
    <t>06 0 01 00000</t>
  </si>
  <si>
    <t xml:space="preserve">Мероприятия по развитию объектов теплоэнергетики и  газификации </t>
  </si>
  <si>
    <t>06 0 01 10470</t>
  </si>
  <si>
    <t>Мероприятия по развитию водоснабжения населенных пунктов</t>
  </si>
  <si>
    <t>06 0 01 10480</t>
  </si>
  <si>
    <t>Развитие водопроволно-канализационного комплекса населенного пункта Краснодарского края</t>
  </si>
  <si>
    <t>06 0 01 S0330</t>
  </si>
  <si>
    <t>Муниципальная программа «Молодежь Кубани»</t>
  </si>
  <si>
    <t>07 0 00 00000</t>
  </si>
  <si>
    <t>Меры по созданию условий для развития и реализации потенциала молодежи</t>
  </si>
  <si>
    <t>07 0 01 00000</t>
  </si>
  <si>
    <t>Реализация прочих мероприятий для детей и молодежи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</si>
  <si>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</si>
  <si>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</si>
  <si>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08 0 00 00000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</si>
  <si>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</si>
  <si>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>08 1 00 00000</t>
  </si>
  <si>
    <t>Меры по стимулированию творческой активности населения, поддержка учреждений в сфере культуры</t>
  </si>
  <si>
    <t>08 1 01 00000</t>
  </si>
  <si>
    <t>Расходы на обеспечение деятельности (оказание услуг) муниципальных учреждений</t>
  </si>
  <si>
    <t>08 1 01 00590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</si>
  <si>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</si>
  <si>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</si>
  <si>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08 1 01 09010</t>
  </si>
  <si>
    <t xml:space="preserve"> «Развитие библиотечного обслуживания населения Марьянского сельского поселения»</t>
  </si>
  <si>
    <t>08 2 00 00000</t>
  </si>
  <si>
    <t>Меры по сохранению и развитию библиотечной деятельности в Марьянском сельском поселении</t>
  </si>
  <si>
    <t>08 2 02 00000</t>
  </si>
  <si>
    <t>08 2 02 00590</t>
  </si>
  <si>
    <t>08 2 02 09010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</si>
  <si>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</si>
  <si>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08 3 00 00000</t>
  </si>
  <si>
    <t>Меры по организации проведения культурного досуга и отдыха населения</t>
  </si>
  <si>
    <t>08 3 03 00000</t>
  </si>
  <si>
    <t>Мероприятия по организации проведения праздничных дней и памятных дат</t>
  </si>
  <si>
    <t>08 3 03 10090</t>
  </si>
  <si>
    <t xml:space="preserve">Муниципальная программа «Экономическое развитие и инновационная экономика» </t>
  </si>
  <si>
    <t>09 0 00 00000</t>
  </si>
  <si>
    <t>Меры по обеспечению устойчивого экономического развития</t>
  </si>
  <si>
    <t>09 0 01 00000</t>
  </si>
  <si>
    <t>Реализация мероприятий, направленных на поддержку субъектов малого и среднего предпринимательства</t>
  </si>
  <si>
    <t>09 0 01 10370</t>
  </si>
  <si>
    <t>10.</t>
  </si>
  <si>
    <t>Муниципальная программа «Социальная поддержка граждан»</t>
  </si>
  <si>
    <t>10 0 00 00000</t>
  </si>
  <si>
    <r>
      <t>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</si>
  <si>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10 0 01 00000</t>
  </si>
  <si>
    <t>10 0 01 10040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</si>
  <si>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</si>
  <si>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</si>
  <si>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t>10 0 01 10060</t>
  </si>
  <si>
    <t>Меры по поддержки муниципальных служащих</t>
  </si>
  <si>
    <t>10 0 02 00000</t>
  </si>
  <si>
    <t>Доплаты к пенсии за вычслугу лет лицам, замещающим должности государственной гражданской службы.</t>
  </si>
  <si>
    <t>10 0 02 10390</t>
  </si>
  <si>
    <t>11.</t>
  </si>
  <si>
    <t>Муниципальная программа «Развитие физической культуры и спорта»</t>
  </si>
  <si>
    <t>11 0 00 00000</t>
  </si>
  <si>
    <t>Меры по поддержке и развития физической культуры и спорта</t>
  </si>
  <si>
    <t>11 0 01 00000</t>
  </si>
  <si>
    <t>Мероприятия в области физической культуры и спорта в муниципальном образовании</t>
  </si>
  <si>
    <t>11 0 01 10310</t>
  </si>
  <si>
    <t>12.</t>
  </si>
  <si>
    <t xml:space="preserve">Муниципальная программа «Развитие сельского хозяйства» </t>
  </si>
  <si>
    <t>13 0 00 00000</t>
  </si>
  <si>
    <t>Меры по обеспечению эпизоотического благополучия на территории Марьянского сельского поселения Красноармейского района</t>
  </si>
  <si>
    <t>13 0 01 00000</t>
  </si>
  <si>
    <t>Мероприятия по обеспечению эпизоотического, ветеринарно-санитарного благополучия территории поселения</t>
  </si>
  <si>
    <t>13 0 01 10520</t>
  </si>
  <si>
    <t>13.</t>
  </si>
  <si>
    <t>Муниципальная программа "Формирование современной городской среды "</t>
  </si>
  <si>
    <t>15  0 00 00000</t>
  </si>
  <si>
    <t xml:space="preserve">Основные мероприятия муниципальной программы </t>
  </si>
  <si>
    <t>15  1 00 00000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</si>
  <si>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</si>
  <si>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15 1 01 10550</t>
  </si>
  <si>
    <t xml:space="preserve">Обеспечение деятельности высшего должностного лица </t>
  </si>
  <si>
    <t>50 0 00 00000</t>
  </si>
  <si>
    <t>Высшее должностное лицо Марьянского сельского поселения Красноармейского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</si>
  <si>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</si>
  <si>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</si>
  <si>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</si>
  <si>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органов местного самоуправления</t>
  </si>
  <si>
    <t xml:space="preserve">Обеспечение деятельности администрации </t>
  </si>
  <si>
    <t>51 0 00 00000</t>
  </si>
  <si>
    <t>Обеспечение функционирования администрации Марьянского сельского поселения Красноармейского района</t>
  </si>
  <si>
    <t>51 1 00 00000</t>
  </si>
  <si>
    <t>51 1 00 00190</t>
  </si>
  <si>
    <t>Переданные государственные полномочия</t>
  </si>
  <si>
    <t>51 2 00 00000</t>
  </si>
  <si>
    <t>Осуществление первичного воинского учета на территориях, где отсутствуют военные комиссариаты</t>
  </si>
  <si>
    <t>51 2 00 51180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</si>
  <si>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</si>
  <si>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51 2 00 60190</t>
  </si>
  <si>
    <t xml:space="preserve">Обеспечение безопасности населения муниципального образования </t>
  </si>
  <si>
    <t>54 0 00 00000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</si>
  <si>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</si>
  <si>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54 1 00 00000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</si>
  <si>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</si>
  <si>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54 1 00 20500</t>
  </si>
  <si>
    <t>Иные межбюджетные трансферты</t>
  </si>
  <si>
    <t>Обеспечение деятельности по поддержки комму-нального хозяйства</t>
  </si>
  <si>
    <t>58 0 00 00000</t>
  </si>
  <si>
    <t>Поддержка коммунального хозяйства</t>
  </si>
  <si>
    <t>58 2 00 00000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</si>
  <si>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</si>
  <si>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58 2 00 20300</t>
  </si>
  <si>
    <t>Обеспечение деятельности контрольно-счетной палаты муниципального образования Красноармейский район</t>
  </si>
  <si>
    <t>68 0 00 00000</t>
  </si>
  <si>
    <t>Председатель контрольно-счетной палаты муниципального образования</t>
  </si>
  <si>
    <t>68 1 00 00000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</si>
  <si>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</si>
  <si>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68 1 00 20600</t>
  </si>
  <si>
    <t>Контрольно-счетная палата муниципального образования</t>
  </si>
  <si>
    <t>68 2 00 00000</t>
  </si>
  <si>
    <t>68 2 00 20600</t>
  </si>
  <si>
    <t>Деятельность Финансового управления  муниципального образования Красноармейский район</t>
  </si>
  <si>
    <t>69 0 00 00000</t>
  </si>
  <si>
    <t>Обеспечение деятельности Финансового управления  муниципального образования Красноармейский район</t>
  </si>
  <si>
    <t>69 1 00 00000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</si>
  <si>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</si>
  <si>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69 1 00 20400</t>
  </si>
  <si>
    <t>Другие непрограммные направления деятельности органов местного самоуправления</t>
  </si>
  <si>
    <t>99 0 00 00000</t>
  </si>
  <si>
    <t>Непрограммные расходы</t>
  </si>
  <si>
    <t>99 1 00 00000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</si>
  <si>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</si>
  <si>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99 1 00 10050</t>
  </si>
  <si>
    <t>Объем условно утвержденных расходов</t>
  </si>
  <si>
    <t xml:space="preserve">ПРИЛОЖЕНИЕ 
к решению Совета Марьянского                              сельского поселения
Красноармейского района
от 14.12.2021 г. № 36/1
</t>
  </si>
  <si>
    <t>ПРИЛОЖЕНИЕ №10</t>
  </si>
  <si>
    <t>Ведомственная  структура расходов  бюджета</t>
  </si>
  <si>
    <t>Марьянского сельского поселения Красноармейского района на 2023-2024 года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</si>
  <si>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</si>
  <si>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</si>
  <si>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</si>
  <si>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</si>
  <si>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</si>
  <si>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</si>
  <si>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</si>
  <si>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</si>
  <si>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</si>
  <si>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</si>
  <si>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</si>
  <si>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00 0 00 00000</t>
  </si>
  <si>
    <t xml:space="preserve">Переданные государственные полномочия </t>
  </si>
  <si>
    <t>4</t>
  </si>
  <si>
    <t>5</t>
  </si>
  <si>
    <t>06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</si>
  <si>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</si>
  <si>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</si>
  <si>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07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</si>
  <si>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</si>
  <si>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</si>
  <si>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«Развитие материально-технической базы и освещение деятельности Администрации»</t>
  </si>
  <si>
    <t>Развитие инвестиционного потенциала и формирование инвестиционной привлекательности муниципального образования</t>
  </si>
  <si>
    <t>«Обеспечение реализации муниципальной программы «Развитие муниципальной службы»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</si>
  <si>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</si>
  <si>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</si>
  <si>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r>
      <t>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самоуправленияМеры направленные на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</si>
  <si>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</si>
  <si>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</si>
  <si>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03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</si>
  <si>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</si>
  <si>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</si>
  <si>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10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</si>
  <si>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</si>
  <si>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</si>
  <si>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</si>
  <si>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</si>
  <si>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05</t>
  </si>
  <si>
    <t>Муниципальная программа «Развитие сельского хозяйства»</t>
  </si>
  <si>
    <t>09</t>
  </si>
  <si>
    <t>Меры по повышение уровня жизни населения, посред-ством развития общественной инфраструктуры</t>
  </si>
  <si>
    <t>Развитие водопроводно-канализационного комплекса населенного пункта Краснодарского края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</si>
  <si>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</si>
  <si>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15 0 00 00000</t>
  </si>
  <si>
    <t>15 1  00 00000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</si>
  <si>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</si>
  <si>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15 1  01 00000</t>
  </si>
  <si>
    <t>Муниципальная программа «Молодежь Кубани</t>
  </si>
  <si>
    <t xml:space="preserve">Культура, кинематография </t>
  </si>
  <si>
    <t>08</t>
  </si>
  <si>
    <t>«Развитие библиотечного обслуживания населения Марьянского сельского поселения»</t>
  </si>
  <si>
    <t xml:space="preserve">08 2 02 00590 </t>
  </si>
  <si>
    <t xml:space="preserve">08 2 02 09010 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</si>
  <si>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</si>
  <si>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</si>
  <si>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</si>
  <si>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</si>
  <si>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Иные пенсии, социальные доплаты к пенсии</t>
  </si>
  <si>
    <t xml:space="preserve">Массовый спорт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</si>
</sst>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1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"/>
      <color indexed="8"/>
      <name val="Calibri"/>
      <family val="2"/>
      <charset val="1"/>
    </font>
    <font>
      <b/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0" xfId="1" applyFont="1"/>
    <xf numFmtId="4" fontId="9" fillId="0" borderId="0" xfId="1" applyNumberFormat="1" applyFont="1"/>
    <xf numFmtId="4" fontId="1" fillId="0" borderId="0" xfId="1" applyNumberFormat="1"/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0" xfId="1" applyFont="1"/>
    <xf numFmtId="0" fontId="14" fillId="0" borderId="0" xfId="1" applyFont="1"/>
    <xf numFmtId="0" fontId="16" fillId="0" borderId="0" xfId="1" applyFont="1" applyAlignment="1">
      <alignment vertical="center"/>
    </xf>
    <xf numFmtId="0" fontId="18" fillId="0" borderId="0" xfId="1" applyFont="1"/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1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13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 wrapText="1"/>
    </xf>
    <xf numFmtId="1" fontId="20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 wrapText="1"/>
    </xf>
    <xf numFmtId="1" fontId="16" fillId="0" borderId="0" xfId="1" applyNumberFormat="1" applyFont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/>
    </xf>
    <xf numFmtId="1" fontId="16" fillId="0" borderId="0" xfId="1" applyNumberFormat="1" applyFont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wrapText="1"/>
    </xf>
    <xf numFmtId="0" fontId="13" fillId="0" borderId="0" xfId="1" applyFont="1" applyAlignment="1">
      <alignment horizontal="left" vertical="center" wrapText="1"/>
    </xf>
    <xf numFmtId="49" fontId="13" fillId="0" borderId="0" xfId="1" applyNumberFormat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1" fontId="6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center"/>
    </xf>
    <xf numFmtId="49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4" fontId="12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 wrapText="1"/>
    </xf>
    <xf numFmtId="4" fontId="14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4" fontId="12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49" fontId="17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wrapText="1"/>
    </xf>
    <xf numFmtId="0" fontId="5" fillId="0" borderId="0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SheetLayoutView="200" workbookViewId="0">
      <selection activeCell="G2" sqref="G2"/>
    </sheetView>
  </sheetViews>
  <sheetFormatPr defaultColWidth="8.7109375" defaultRowHeight="15" x14ac:dyDescent="0.25"/>
  <cols>
    <col min="1" max="1" width="6.5703125" style="1" customWidth="1"/>
    <col min="2" max="2" width="8.7109375" style="1"/>
    <col min="3" max="3" width="4.42578125" style="1" customWidth="1"/>
    <col min="4" max="6" width="8.7109375" style="1"/>
    <col min="7" max="7" width="24.7109375" style="1" customWidth="1"/>
    <col min="8" max="8" width="10" style="1" customWidth="1"/>
    <col min="9" max="9" width="2.7109375" style="1" customWidth="1"/>
    <col min="10" max="10" width="11" style="1" customWidth="1"/>
    <col min="11" max="11" width="0.5703125" style="1" customWidth="1"/>
    <col min="12" max="16384" width="8.7109375" style="1"/>
  </cols>
  <sheetData>
    <row r="1" spans="1:13" ht="80.25" customHeight="1" x14ac:dyDescent="0.25">
      <c r="G1" s="72" t="s">
        <v>0</v>
      </c>
      <c r="H1" s="72"/>
      <c r="I1" s="72"/>
    </row>
    <row r="2" spans="1:13" ht="21.75" customHeight="1" x14ac:dyDescent="0.25">
      <c r="G2" s="73" t="s">
        <v>1</v>
      </c>
      <c r="H2" s="73"/>
      <c r="I2" s="73"/>
      <c r="L2" s="74"/>
      <c r="M2" s="74"/>
    </row>
    <row r="3" spans="1:13" ht="27" customHeight="1" x14ac:dyDescent="0.25">
      <c r="G3" s="75" t="s">
        <v>2</v>
      </c>
      <c r="H3" s="75"/>
      <c r="I3" s="75"/>
      <c r="L3" s="74"/>
      <c r="M3" s="74"/>
    </row>
    <row r="4" spans="1:13" x14ac:dyDescent="0.25">
      <c r="G4" s="73" t="s">
        <v>3</v>
      </c>
      <c r="H4" s="73"/>
      <c r="I4" s="73"/>
      <c r="L4" s="74"/>
      <c r="M4" s="74"/>
    </row>
    <row r="5" spans="1:13" x14ac:dyDescent="0.25">
      <c r="G5" s="73" t="s">
        <v>4</v>
      </c>
      <c r="H5" s="73"/>
      <c r="I5" s="73"/>
      <c r="L5" s="74"/>
      <c r="M5" s="74"/>
    </row>
    <row r="6" spans="1:13" x14ac:dyDescent="0.25">
      <c r="A6" s="76" t="s">
        <v>5</v>
      </c>
      <c r="B6" s="76"/>
      <c r="C6" s="76"/>
      <c r="D6" s="76"/>
      <c r="E6" s="76"/>
      <c r="F6" s="76"/>
      <c r="G6" s="76"/>
      <c r="H6" s="2"/>
      <c r="I6" s="2"/>
      <c r="L6" s="74"/>
      <c r="M6" s="74"/>
    </row>
    <row r="7" spans="1:13" x14ac:dyDescent="0.25">
      <c r="A7" s="76" t="s">
        <v>6</v>
      </c>
      <c r="B7" s="76"/>
      <c r="C7" s="76"/>
      <c r="D7" s="76"/>
      <c r="E7" s="76"/>
      <c r="F7" s="76"/>
      <c r="G7" s="76"/>
      <c r="H7" s="76"/>
      <c r="I7" s="76"/>
      <c r="J7" s="76"/>
      <c r="L7" s="74"/>
      <c r="M7" s="74"/>
    </row>
    <row r="8" spans="1:13" x14ac:dyDescent="0.25">
      <c r="A8" s="2"/>
      <c r="B8" s="2"/>
      <c r="C8" s="2"/>
      <c r="D8" s="77" t="s">
        <v>7</v>
      </c>
      <c r="E8" s="77"/>
      <c r="F8" s="77"/>
      <c r="G8" s="2"/>
      <c r="H8" s="2"/>
      <c r="I8" s="2"/>
      <c r="L8" s="74"/>
      <c r="M8" s="74"/>
    </row>
    <row r="9" spans="1:13" ht="47.25" customHeight="1" x14ac:dyDescent="0.25">
      <c r="A9" s="3" t="s">
        <v>8</v>
      </c>
      <c r="B9" s="78" t="s">
        <v>9</v>
      </c>
      <c r="C9" s="78"/>
      <c r="D9" s="79" t="s">
        <v>10</v>
      </c>
      <c r="E9" s="79"/>
      <c r="F9" s="79"/>
      <c r="G9" s="79"/>
      <c r="H9" s="80" t="s">
        <v>11</v>
      </c>
      <c r="I9" s="80"/>
      <c r="J9" s="80" t="s">
        <v>12</v>
      </c>
      <c r="K9" s="80"/>
    </row>
    <row r="10" spans="1:13" ht="18.75" x14ac:dyDescent="0.3">
      <c r="A10" s="5"/>
      <c r="B10" s="6"/>
      <c r="C10" s="6"/>
      <c r="D10" s="7" t="s">
        <v>13</v>
      </c>
      <c r="E10" s="8"/>
      <c r="F10" s="8"/>
      <c r="G10" s="8"/>
      <c r="H10" s="81">
        <f>H13+H19+H21+H24+H28+H31+H33+H37+H35+H39</f>
        <v>44682.5</v>
      </c>
      <c r="I10" s="81"/>
      <c r="J10" s="81">
        <f>J13+J19+J21+J24+J28+J31+J33+J37+J35+J39</f>
        <v>39977.699999999997</v>
      </c>
      <c r="K10" s="81"/>
    </row>
    <row r="11" spans="1:13" ht="18.75" x14ac:dyDescent="0.3">
      <c r="A11" s="8"/>
      <c r="B11" s="8"/>
      <c r="C11" s="8"/>
      <c r="D11" s="9" t="s">
        <v>14</v>
      </c>
      <c r="E11" s="8"/>
      <c r="F11" s="8"/>
      <c r="G11" s="8"/>
      <c r="H11" s="10"/>
      <c r="I11" s="10"/>
      <c r="J11" s="11"/>
      <c r="K11" s="11"/>
    </row>
    <row r="12" spans="1:13" ht="18.75" x14ac:dyDescent="0.3">
      <c r="A12" s="8"/>
      <c r="B12" s="8"/>
      <c r="C12" s="8"/>
      <c r="D12" s="8"/>
      <c r="E12" s="8"/>
      <c r="F12" s="8"/>
      <c r="G12" s="8"/>
      <c r="H12" s="10"/>
      <c r="I12" s="10"/>
      <c r="J12" s="11"/>
      <c r="K12" s="11"/>
    </row>
    <row r="13" spans="1:13" ht="48" customHeight="1" x14ac:dyDescent="0.25">
      <c r="A13" s="12" t="s">
        <v>15</v>
      </c>
      <c r="B13" s="82" t="s">
        <v>16</v>
      </c>
      <c r="C13" s="82"/>
      <c r="D13" s="83" t="s">
        <v>17</v>
      </c>
      <c r="E13" s="83"/>
      <c r="F13" s="83"/>
      <c r="G13" s="83"/>
      <c r="H13" s="84">
        <f>H14+H15+H16+H17+H18</f>
        <v>14088.599999999999</v>
      </c>
      <c r="I13" s="84"/>
      <c r="J13" s="84">
        <f>J14+J15+J16+J17+J18</f>
        <v>13177.7</v>
      </c>
      <c r="K13" s="84"/>
    </row>
    <row r="14" spans="1:13" ht="56.25" customHeight="1" x14ac:dyDescent="0.25">
      <c r="A14" s="13"/>
      <c r="B14" s="85" t="s">
        <v>18</v>
      </c>
      <c r="C14" s="85"/>
      <c r="D14" s="86" t="s">
        <v>19</v>
      </c>
      <c r="E14" s="86"/>
      <c r="F14" s="86"/>
      <c r="G14" s="86"/>
      <c r="H14" s="87">
        <v>1205</v>
      </c>
      <c r="I14" s="87"/>
      <c r="J14" s="11">
        <v>1205</v>
      </c>
      <c r="K14" s="11"/>
    </row>
    <row r="15" spans="1:13" ht="64.5" customHeight="1" x14ac:dyDescent="0.25">
      <c r="A15" s="13"/>
      <c r="B15" s="85" t="s">
        <v>20</v>
      </c>
      <c r="C15" s="85"/>
      <c r="D15" s="86" t="s">
        <v>21</v>
      </c>
      <c r="E15" s="86"/>
      <c r="F15" s="86"/>
      <c r="G15" s="86"/>
      <c r="H15" s="87">
        <v>8376.6</v>
      </c>
      <c r="I15" s="87"/>
      <c r="J15" s="11">
        <v>8376.6</v>
      </c>
      <c r="K15" s="11"/>
    </row>
    <row r="16" spans="1:13" ht="50.25" customHeight="1" x14ac:dyDescent="0.25">
      <c r="A16" s="13"/>
      <c r="B16" s="85" t="s">
        <v>22</v>
      </c>
      <c r="C16" s="85"/>
      <c r="D16" s="86" t="s">
        <v>23</v>
      </c>
      <c r="E16" s="86"/>
      <c r="F16" s="86"/>
      <c r="G16" s="86"/>
      <c r="H16" s="87">
        <v>0</v>
      </c>
      <c r="I16" s="87"/>
      <c r="J16" s="11">
        <v>0</v>
      </c>
      <c r="K16" s="11"/>
    </row>
    <row r="17" spans="1:11" ht="25.5" customHeight="1" x14ac:dyDescent="0.25">
      <c r="A17" s="13"/>
      <c r="B17" s="85" t="s">
        <v>24</v>
      </c>
      <c r="C17" s="85"/>
      <c r="D17" s="86" t="s">
        <v>25</v>
      </c>
      <c r="E17" s="86"/>
      <c r="F17" s="86"/>
      <c r="G17" s="86"/>
      <c r="H17" s="87">
        <v>132.80000000000001</v>
      </c>
      <c r="I17" s="87"/>
      <c r="J17" s="11">
        <v>132.80000000000001</v>
      </c>
      <c r="K17" s="11"/>
    </row>
    <row r="18" spans="1:11" ht="15.75" x14ac:dyDescent="0.25">
      <c r="A18" s="13"/>
      <c r="B18" s="85" t="s">
        <v>26</v>
      </c>
      <c r="C18" s="85"/>
      <c r="D18" s="88" t="s">
        <v>27</v>
      </c>
      <c r="E18" s="88"/>
      <c r="F18" s="88"/>
      <c r="G18" s="88"/>
      <c r="H18" s="87">
        <v>4374.2</v>
      </c>
      <c r="I18" s="87"/>
      <c r="J18" s="11">
        <v>3463.3</v>
      </c>
      <c r="K18" s="11"/>
    </row>
    <row r="19" spans="1:11" ht="15.75" x14ac:dyDescent="0.25">
      <c r="A19" s="12" t="s">
        <v>28</v>
      </c>
      <c r="B19" s="89" t="s">
        <v>29</v>
      </c>
      <c r="C19" s="89"/>
      <c r="D19" s="90" t="s">
        <v>30</v>
      </c>
      <c r="E19" s="90"/>
      <c r="F19" s="90"/>
      <c r="G19" s="90"/>
      <c r="H19" s="91">
        <f>H20</f>
        <v>507.5</v>
      </c>
      <c r="I19" s="91"/>
      <c r="J19" s="91">
        <f>J20</f>
        <v>524.1</v>
      </c>
      <c r="K19" s="91"/>
    </row>
    <row r="20" spans="1:11" ht="24" customHeight="1" x14ac:dyDescent="0.25">
      <c r="A20" s="13"/>
      <c r="B20" s="85" t="s">
        <v>31</v>
      </c>
      <c r="C20" s="85"/>
      <c r="D20" s="88" t="s">
        <v>32</v>
      </c>
      <c r="E20" s="88"/>
      <c r="F20" s="88"/>
      <c r="G20" s="88"/>
      <c r="H20" s="87">
        <v>507.5</v>
      </c>
      <c r="I20" s="87"/>
      <c r="J20" s="11">
        <v>524.1</v>
      </c>
      <c r="K20" s="11"/>
    </row>
    <row r="21" spans="1:11" ht="33.75" customHeight="1" x14ac:dyDescent="0.25">
      <c r="A21" s="14" t="s">
        <v>33</v>
      </c>
      <c r="B21" s="89" t="s">
        <v>34</v>
      </c>
      <c r="C21" s="89"/>
      <c r="D21" s="83" t="s">
        <v>35</v>
      </c>
      <c r="E21" s="83"/>
      <c r="F21" s="83"/>
      <c r="G21" s="83"/>
      <c r="H21" s="81">
        <f>H22+H23</f>
        <v>267.8</v>
      </c>
      <c r="I21" s="81"/>
      <c r="J21" s="81">
        <f>J22+J23</f>
        <v>267.8</v>
      </c>
      <c r="K21" s="81"/>
    </row>
    <row r="22" spans="1:11" ht="51" customHeight="1" x14ac:dyDescent="0.25">
      <c r="A22" s="13"/>
      <c r="B22" s="85" t="s">
        <v>36</v>
      </c>
      <c r="C22" s="85"/>
      <c r="D22" s="92" t="s">
        <v>37</v>
      </c>
      <c r="E22" s="92"/>
      <c r="F22" s="92"/>
      <c r="G22" s="92"/>
      <c r="H22" s="87">
        <v>67.8</v>
      </c>
      <c r="I22" s="87"/>
      <c r="J22" s="11">
        <v>67.8</v>
      </c>
      <c r="K22" s="11"/>
    </row>
    <row r="23" spans="1:11" ht="34.5" customHeight="1" x14ac:dyDescent="0.25">
      <c r="A23" s="13"/>
      <c r="B23" s="85" t="s">
        <v>38</v>
      </c>
      <c r="C23" s="85"/>
      <c r="D23" s="92" t="s">
        <v>39</v>
      </c>
      <c r="E23" s="92"/>
      <c r="F23" s="92"/>
      <c r="G23" s="92"/>
      <c r="H23" s="87">
        <v>200</v>
      </c>
      <c r="I23" s="87"/>
      <c r="J23" s="11">
        <v>200</v>
      </c>
      <c r="K23" s="11"/>
    </row>
    <row r="24" spans="1:11" ht="48" customHeight="1" x14ac:dyDescent="0.25">
      <c r="A24" s="14" t="s">
        <v>40</v>
      </c>
      <c r="B24" s="89" t="s">
        <v>41</v>
      </c>
      <c r="C24" s="89"/>
      <c r="D24" s="83" t="s">
        <v>42</v>
      </c>
      <c r="E24" s="83"/>
      <c r="F24" s="83"/>
      <c r="G24" s="83"/>
      <c r="H24" s="81">
        <f>H25+H26+H27</f>
        <v>8553.6</v>
      </c>
      <c r="I24" s="81"/>
      <c r="J24" s="81">
        <f>J25+J26+J27</f>
        <v>7823.8</v>
      </c>
      <c r="K24" s="81"/>
    </row>
    <row r="25" spans="1:11" ht="15.75" x14ac:dyDescent="0.25">
      <c r="A25" s="13"/>
      <c r="B25" s="85" t="s">
        <v>43</v>
      </c>
      <c r="C25" s="85"/>
      <c r="D25" s="88" t="s">
        <v>44</v>
      </c>
      <c r="E25" s="88"/>
      <c r="F25" s="88"/>
      <c r="G25" s="88"/>
      <c r="H25" s="87">
        <v>300</v>
      </c>
      <c r="I25" s="87"/>
      <c r="J25" s="11">
        <v>300</v>
      </c>
      <c r="K25" s="11"/>
    </row>
    <row r="26" spans="1:11" ht="15.75" x14ac:dyDescent="0.25">
      <c r="A26" s="13"/>
      <c r="B26" s="85" t="s">
        <v>45</v>
      </c>
      <c r="C26" s="85"/>
      <c r="D26" s="15" t="s">
        <v>46</v>
      </c>
      <c r="E26" s="16"/>
      <c r="F26" s="16"/>
      <c r="G26" s="16"/>
      <c r="H26" s="87">
        <v>6753.6</v>
      </c>
      <c r="I26" s="87"/>
      <c r="J26" s="11">
        <v>7023.8</v>
      </c>
      <c r="K26" s="11"/>
    </row>
    <row r="27" spans="1:11" ht="18.75" customHeight="1" x14ac:dyDescent="0.25">
      <c r="A27" s="13"/>
      <c r="B27" s="85" t="s">
        <v>47</v>
      </c>
      <c r="C27" s="85"/>
      <c r="D27" s="86" t="s">
        <v>48</v>
      </c>
      <c r="E27" s="86"/>
      <c r="F27" s="86"/>
      <c r="G27" s="86"/>
      <c r="H27" s="87">
        <v>1500</v>
      </c>
      <c r="I27" s="87"/>
      <c r="J27" s="11">
        <v>500</v>
      </c>
      <c r="K27" s="11"/>
    </row>
    <row r="28" spans="1:11" ht="15.75" x14ac:dyDescent="0.25">
      <c r="A28" s="14" t="s">
        <v>49</v>
      </c>
      <c r="B28" s="89" t="s">
        <v>50</v>
      </c>
      <c r="C28" s="89"/>
      <c r="D28" s="90" t="s">
        <v>51</v>
      </c>
      <c r="E28" s="90"/>
      <c r="F28" s="90"/>
      <c r="G28" s="90"/>
      <c r="H28" s="81">
        <f>H29+H30</f>
        <v>7500</v>
      </c>
      <c r="I28" s="81"/>
      <c r="J28" s="81">
        <f>J29+J30</f>
        <v>4000</v>
      </c>
      <c r="K28" s="81"/>
    </row>
    <row r="29" spans="1:11" ht="15.75" x14ac:dyDescent="0.25">
      <c r="A29" s="13"/>
      <c r="B29" s="85" t="s">
        <v>52</v>
      </c>
      <c r="C29" s="85"/>
      <c r="D29" s="88" t="s">
        <v>53</v>
      </c>
      <c r="E29" s="88"/>
      <c r="F29" s="88"/>
      <c r="G29" s="88"/>
      <c r="H29" s="87">
        <v>1500</v>
      </c>
      <c r="I29" s="87"/>
      <c r="J29" s="11">
        <v>500</v>
      </c>
      <c r="K29" s="11"/>
    </row>
    <row r="30" spans="1:11" ht="15.75" x14ac:dyDescent="0.25">
      <c r="A30" s="13"/>
      <c r="B30" s="85" t="s">
        <v>54</v>
      </c>
      <c r="C30" s="85"/>
      <c r="D30" s="88" t="s">
        <v>55</v>
      </c>
      <c r="E30" s="88"/>
      <c r="F30" s="88"/>
      <c r="G30" s="88"/>
      <c r="H30" s="87">
        <v>6000</v>
      </c>
      <c r="I30" s="87"/>
      <c r="J30" s="11">
        <v>3500</v>
      </c>
      <c r="K30" s="11"/>
    </row>
    <row r="31" spans="1:11" ht="15.75" x14ac:dyDescent="0.25">
      <c r="A31" s="14" t="s">
        <v>56</v>
      </c>
      <c r="B31" s="85" t="s">
        <v>57</v>
      </c>
      <c r="C31" s="85"/>
      <c r="D31" s="90" t="s">
        <v>58</v>
      </c>
      <c r="E31" s="90"/>
      <c r="F31" s="90"/>
      <c r="G31" s="90"/>
      <c r="H31" s="81">
        <f>H32</f>
        <v>150</v>
      </c>
      <c r="I31" s="81"/>
      <c r="J31" s="81">
        <f>J32</f>
        <v>150</v>
      </c>
      <c r="K31" s="81"/>
    </row>
    <row r="32" spans="1:11" ht="15.75" x14ac:dyDescent="0.25">
      <c r="A32" s="13"/>
      <c r="B32" s="85" t="s">
        <v>59</v>
      </c>
      <c r="C32" s="85"/>
      <c r="D32" s="88" t="s">
        <v>60</v>
      </c>
      <c r="E32" s="88"/>
      <c r="F32" s="88"/>
      <c r="G32" s="88"/>
      <c r="H32" s="87">
        <v>150</v>
      </c>
      <c r="I32" s="87"/>
      <c r="J32" s="87">
        <v>150</v>
      </c>
      <c r="K32" s="87"/>
    </row>
    <row r="33" spans="1:11" ht="36" customHeight="1" x14ac:dyDescent="0.25">
      <c r="A33" s="14" t="s">
        <v>61</v>
      </c>
      <c r="B33" s="85" t="s">
        <v>62</v>
      </c>
      <c r="C33" s="85"/>
      <c r="D33" s="83" t="s">
        <v>63</v>
      </c>
      <c r="E33" s="83"/>
      <c r="F33" s="83"/>
      <c r="G33" s="83"/>
      <c r="H33" s="81">
        <f>H34</f>
        <v>11900</v>
      </c>
      <c r="I33" s="81"/>
      <c r="J33" s="81">
        <f>J34</f>
        <v>11434.3</v>
      </c>
      <c r="K33" s="81"/>
    </row>
    <row r="34" spans="1:11" ht="15.75" x14ac:dyDescent="0.25">
      <c r="A34" s="13"/>
      <c r="B34" s="85" t="s">
        <v>64</v>
      </c>
      <c r="C34" s="85"/>
      <c r="D34" s="88" t="s">
        <v>65</v>
      </c>
      <c r="E34" s="88"/>
      <c r="F34" s="88"/>
      <c r="G34" s="88"/>
      <c r="H34" s="87">
        <v>11900</v>
      </c>
      <c r="I34" s="87"/>
      <c r="J34" s="11">
        <v>11434.3</v>
      </c>
      <c r="K34" s="11"/>
    </row>
    <row r="35" spans="1:11" ht="15.75" x14ac:dyDescent="0.25">
      <c r="A35" s="14" t="s">
        <v>66</v>
      </c>
      <c r="B35" s="89" t="s">
        <v>67</v>
      </c>
      <c r="C35" s="89"/>
      <c r="D35" s="90" t="s">
        <v>68</v>
      </c>
      <c r="E35" s="90"/>
      <c r="F35" s="90"/>
      <c r="G35" s="90"/>
      <c r="H35" s="81">
        <f>H36</f>
        <v>300</v>
      </c>
      <c r="I35" s="81"/>
      <c r="J35" s="81">
        <f>J36</f>
        <v>300</v>
      </c>
      <c r="K35" s="81"/>
    </row>
    <row r="36" spans="1:11" ht="15.75" customHeight="1" x14ac:dyDescent="0.25">
      <c r="A36" s="13"/>
      <c r="B36" s="85" t="s">
        <v>69</v>
      </c>
      <c r="C36" s="85"/>
      <c r="D36" s="93" t="s">
        <v>70</v>
      </c>
      <c r="E36" s="93"/>
      <c r="F36" s="93"/>
      <c r="G36" s="93"/>
      <c r="H36" s="87">
        <v>300</v>
      </c>
      <c r="I36" s="87"/>
      <c r="J36" s="87">
        <v>300</v>
      </c>
      <c r="K36" s="87"/>
    </row>
    <row r="37" spans="1:11" ht="15.75" x14ac:dyDescent="0.25">
      <c r="A37" s="14" t="s">
        <v>71</v>
      </c>
      <c r="B37" s="85" t="s">
        <v>72</v>
      </c>
      <c r="C37" s="85"/>
      <c r="D37" s="90" t="s">
        <v>73</v>
      </c>
      <c r="E37" s="90"/>
      <c r="F37" s="90"/>
      <c r="G37" s="90"/>
      <c r="H37" s="81">
        <f>H38</f>
        <v>300</v>
      </c>
      <c r="I37" s="81"/>
      <c r="J37" s="81">
        <f>J38</f>
        <v>300</v>
      </c>
      <c r="K37" s="81"/>
    </row>
    <row r="38" spans="1:11" ht="15.75" x14ac:dyDescent="0.25">
      <c r="A38" s="13"/>
      <c r="B38" s="85" t="s">
        <v>74</v>
      </c>
      <c r="C38" s="85"/>
      <c r="D38" s="88" t="s">
        <v>75</v>
      </c>
      <c r="E38" s="88"/>
      <c r="F38" s="88"/>
      <c r="G38" s="88"/>
      <c r="H38" s="87">
        <v>300</v>
      </c>
      <c r="I38" s="87"/>
      <c r="J38" s="87">
        <v>300</v>
      </c>
      <c r="K38" s="87"/>
    </row>
    <row r="39" spans="1:11" ht="18.75" x14ac:dyDescent="0.3">
      <c r="A39" s="8"/>
      <c r="B39" s="94"/>
      <c r="C39" s="94"/>
      <c r="D39" s="8"/>
      <c r="E39" s="8"/>
      <c r="F39" s="8"/>
      <c r="G39" s="8"/>
      <c r="H39" s="16">
        <v>1115</v>
      </c>
      <c r="I39" s="8"/>
      <c r="J39" s="1">
        <v>2000</v>
      </c>
    </row>
    <row r="42" spans="1:11" ht="15.75" x14ac:dyDescent="0.25">
      <c r="B42" s="17" t="s">
        <v>76</v>
      </c>
      <c r="C42" s="18"/>
      <c r="D42" s="18"/>
      <c r="E42" s="18"/>
      <c r="F42" s="18"/>
      <c r="G42" s="18"/>
      <c r="H42" s="18"/>
      <c r="I42" s="18"/>
    </row>
    <row r="43" spans="1:11" ht="15.75" x14ac:dyDescent="0.25">
      <c r="B43" s="17" t="s">
        <v>77</v>
      </c>
      <c r="C43" s="18"/>
      <c r="D43" s="18"/>
      <c r="E43" s="18"/>
      <c r="F43" s="18"/>
      <c r="G43" s="18"/>
      <c r="H43" s="18"/>
      <c r="I43" s="18"/>
    </row>
    <row r="44" spans="1:11" ht="15.75" x14ac:dyDescent="0.25">
      <c r="B44" s="17" t="s">
        <v>78</v>
      </c>
      <c r="C44" s="18"/>
      <c r="D44" s="18"/>
      <c r="E44" s="18"/>
      <c r="F44" s="18"/>
      <c r="G44" s="95" t="s">
        <v>79</v>
      </c>
      <c r="H44" s="95"/>
      <c r="I44" s="95"/>
      <c r="J44" s="95"/>
    </row>
  </sheetData>
  <sheetProtection selectLockedCells="1" selectUnlockedCells="1"/>
  <mergeCells count="112">
    <mergeCell ref="B39:C39"/>
    <mergeCell ref="G44:J44"/>
    <mergeCell ref="B37:C37"/>
    <mergeCell ref="D37:G37"/>
    <mergeCell ref="H37:I37"/>
    <mergeCell ref="J37:K37"/>
    <mergeCell ref="B38:C38"/>
    <mergeCell ref="D38:G38"/>
    <mergeCell ref="H38:I38"/>
    <mergeCell ref="J38:K38"/>
    <mergeCell ref="B35:C35"/>
    <mergeCell ref="D35:G35"/>
    <mergeCell ref="H35:I35"/>
    <mergeCell ref="J35:K35"/>
    <mergeCell ref="B36:C36"/>
    <mergeCell ref="D36:G36"/>
    <mergeCell ref="H36:I36"/>
    <mergeCell ref="J36:K36"/>
    <mergeCell ref="B33:C33"/>
    <mergeCell ref="D33:G33"/>
    <mergeCell ref="H33:I33"/>
    <mergeCell ref="J33:K33"/>
    <mergeCell ref="B34:C34"/>
    <mergeCell ref="D34:G34"/>
    <mergeCell ref="H34:I34"/>
    <mergeCell ref="B31:C31"/>
    <mergeCell ref="D31:G31"/>
    <mergeCell ref="H31:I31"/>
    <mergeCell ref="J31:K31"/>
    <mergeCell ref="B32:C32"/>
    <mergeCell ref="D32:G32"/>
    <mergeCell ref="H32:I32"/>
    <mergeCell ref="J32:K32"/>
    <mergeCell ref="J28:K28"/>
    <mergeCell ref="B29:C29"/>
    <mergeCell ref="D29:G29"/>
    <mergeCell ref="H29:I29"/>
    <mergeCell ref="B30:C30"/>
    <mergeCell ref="D30:G30"/>
    <mergeCell ref="H30:I30"/>
    <mergeCell ref="B26:C26"/>
    <mergeCell ref="H26:I26"/>
    <mergeCell ref="B27:C27"/>
    <mergeCell ref="D27:G27"/>
    <mergeCell ref="H27:I27"/>
    <mergeCell ref="B28:C28"/>
    <mergeCell ref="D28:G28"/>
    <mergeCell ref="H28:I28"/>
    <mergeCell ref="B24:C24"/>
    <mergeCell ref="D24:G24"/>
    <mergeCell ref="H24:I24"/>
    <mergeCell ref="J24:K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J19:K19"/>
    <mergeCell ref="B20:C20"/>
    <mergeCell ref="D20:G20"/>
    <mergeCell ref="H20:I20"/>
    <mergeCell ref="B21:C21"/>
    <mergeCell ref="D21:G21"/>
    <mergeCell ref="H21:I21"/>
    <mergeCell ref="J21:K21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H10:I10"/>
    <mergeCell ref="J10:K10"/>
    <mergeCell ref="B13:C13"/>
    <mergeCell ref="D13:G13"/>
    <mergeCell ref="H13:I13"/>
    <mergeCell ref="J13:K13"/>
    <mergeCell ref="D8:F8"/>
    <mergeCell ref="L8:M8"/>
    <mergeCell ref="B9:C9"/>
    <mergeCell ref="D9:G9"/>
    <mergeCell ref="H9:I9"/>
    <mergeCell ref="J9:K9"/>
    <mergeCell ref="G5:I5"/>
    <mergeCell ref="L5:M5"/>
    <mergeCell ref="A6:G6"/>
    <mergeCell ref="L6:M6"/>
    <mergeCell ref="A7:J7"/>
    <mergeCell ref="L7:M7"/>
    <mergeCell ref="G1:I1"/>
    <mergeCell ref="G2:I2"/>
    <mergeCell ref="L2:M2"/>
    <mergeCell ref="G3:I3"/>
    <mergeCell ref="L3:M3"/>
    <mergeCell ref="G4:I4"/>
    <mergeCell ref="L4:M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zoomScaleSheetLayoutView="200" workbookViewId="0">
      <selection activeCell="G2" sqref="G2"/>
    </sheetView>
  </sheetViews>
  <sheetFormatPr defaultColWidth="8.7109375" defaultRowHeight="15" x14ac:dyDescent="0.25"/>
  <cols>
    <col min="1" max="1" width="6.5703125" style="1" customWidth="1"/>
    <col min="2" max="2" width="8.7109375" style="1"/>
    <col min="3" max="3" width="4.42578125" style="1" customWidth="1"/>
    <col min="4" max="5" width="8.7109375" style="1"/>
    <col min="6" max="6" width="10.140625" style="1" customWidth="1"/>
    <col min="7" max="7" width="16.7109375" style="1" customWidth="1"/>
    <col min="8" max="8" width="8.85546875" style="1" customWidth="1"/>
    <col min="9" max="9" width="13.140625" style="1" customWidth="1"/>
    <col min="10" max="10" width="11.140625" style="1" customWidth="1"/>
    <col min="11" max="16384" width="8.7109375" style="1"/>
  </cols>
  <sheetData>
    <row r="1" spans="1:13" ht="72.75" customHeight="1" x14ac:dyDescent="0.25">
      <c r="G1" s="72" t="s">
        <v>80</v>
      </c>
      <c r="H1" s="72"/>
      <c r="I1" s="72"/>
    </row>
    <row r="2" spans="1:13" ht="19.5" customHeight="1" x14ac:dyDescent="0.25">
      <c r="G2" s="73" t="s">
        <v>81</v>
      </c>
      <c r="H2" s="73"/>
      <c r="I2" s="73"/>
      <c r="L2" s="74"/>
      <c r="M2" s="74"/>
    </row>
    <row r="3" spans="1:13" ht="28.5" customHeight="1" x14ac:dyDescent="0.25">
      <c r="G3" s="96" t="s">
        <v>82</v>
      </c>
      <c r="H3" s="96"/>
      <c r="I3" s="96"/>
      <c r="L3" s="74"/>
      <c r="M3" s="74"/>
    </row>
    <row r="4" spans="1:13" x14ac:dyDescent="0.25">
      <c r="G4" s="73" t="s">
        <v>3</v>
      </c>
      <c r="H4" s="73"/>
      <c r="I4" s="73"/>
      <c r="L4" s="74"/>
      <c r="M4" s="74"/>
    </row>
    <row r="5" spans="1:13" ht="14.25" customHeight="1" x14ac:dyDescent="0.25">
      <c r="G5" s="73" t="s">
        <v>4</v>
      </c>
      <c r="H5" s="73"/>
      <c r="I5" s="73"/>
      <c r="L5" s="74"/>
      <c r="M5" s="74"/>
    </row>
    <row r="6" spans="1:13" x14ac:dyDescent="0.25">
      <c r="L6" s="74"/>
      <c r="M6" s="74"/>
    </row>
    <row r="7" spans="1:13" ht="18.75" x14ac:dyDescent="0.25">
      <c r="C7" s="19"/>
      <c r="L7" s="74"/>
      <c r="M7" s="74"/>
    </row>
    <row r="8" spans="1:13" ht="16.5" customHeight="1" x14ac:dyDescent="0.25">
      <c r="A8" s="76" t="s">
        <v>83</v>
      </c>
      <c r="B8" s="76"/>
      <c r="C8" s="76"/>
      <c r="D8" s="76"/>
      <c r="E8" s="76"/>
      <c r="F8" s="76"/>
      <c r="G8" s="76"/>
      <c r="H8" s="76"/>
      <c r="I8" s="76"/>
      <c r="L8" s="74"/>
      <c r="M8" s="74"/>
    </row>
    <row r="9" spans="1:13" ht="1.5" hidden="1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L9" s="74"/>
      <c r="M9" s="74"/>
    </row>
    <row r="10" spans="1:13" ht="33" customHeight="1" x14ac:dyDescent="0.25">
      <c r="A10" s="97" t="s">
        <v>84</v>
      </c>
      <c r="B10" s="97"/>
      <c r="C10" s="97"/>
      <c r="D10" s="97"/>
      <c r="E10" s="97"/>
      <c r="F10" s="97"/>
      <c r="G10" s="97"/>
      <c r="H10" s="97"/>
      <c r="I10" s="97"/>
      <c r="L10" s="74"/>
      <c r="M10" s="74"/>
    </row>
    <row r="11" spans="1:13" ht="56.25" customHeight="1" x14ac:dyDescent="0.25">
      <c r="A11" s="4" t="s">
        <v>8</v>
      </c>
      <c r="B11" s="80" t="s">
        <v>10</v>
      </c>
      <c r="C11" s="80"/>
      <c r="D11" s="80"/>
      <c r="E11" s="80"/>
      <c r="F11" s="80"/>
      <c r="G11" s="4" t="s">
        <v>85</v>
      </c>
      <c r="H11" s="4" t="s">
        <v>86</v>
      </c>
      <c r="I11" s="4" t="s">
        <v>87</v>
      </c>
      <c r="J11" s="4" t="s">
        <v>88</v>
      </c>
    </row>
    <row r="12" spans="1:13" ht="18.75" customHeight="1" x14ac:dyDescent="0.25">
      <c r="A12" s="21">
        <v>1</v>
      </c>
      <c r="B12" s="79">
        <v>2</v>
      </c>
      <c r="C12" s="79"/>
      <c r="D12" s="79"/>
      <c r="E12" s="79"/>
      <c r="F12" s="79"/>
      <c r="G12" s="21">
        <v>3</v>
      </c>
      <c r="H12" s="21">
        <v>4</v>
      </c>
      <c r="I12" s="21">
        <v>5</v>
      </c>
      <c r="J12" s="21">
        <v>6</v>
      </c>
    </row>
    <row r="13" spans="1:13" ht="18.75" customHeight="1" x14ac:dyDescent="0.25">
      <c r="A13" s="22"/>
      <c r="B13" s="98" t="s">
        <v>89</v>
      </c>
      <c r="C13" s="98"/>
      <c r="D13" s="98"/>
      <c r="E13" s="98"/>
      <c r="F13" s="98"/>
      <c r="G13" s="22"/>
      <c r="H13" s="23"/>
      <c r="I13" s="24">
        <f>I15+I31+I36+I52+I64+I76+I84+I89+I111+I116+I125+I129+I139+I143+I152+I161+I172+I134+I156+I168+I176</f>
        <v>44682.5</v>
      </c>
      <c r="J13" s="24">
        <f>J15+J31+J36+J52+J64+J76+J84+J89+J111+J116+J125+J129+J139+J143+J152+J161+J172+J134+J156+J168+J176</f>
        <v>39977.700000000004</v>
      </c>
    </row>
    <row r="14" spans="1:13" ht="0.75" customHeight="1" x14ac:dyDescent="0.25">
      <c r="A14" s="22"/>
      <c r="B14" s="22"/>
      <c r="C14" s="22"/>
      <c r="D14" s="22"/>
      <c r="E14" s="22"/>
      <c r="F14" s="22"/>
      <c r="G14" s="22"/>
      <c r="H14" s="23"/>
      <c r="I14" s="22"/>
      <c r="J14" s="22"/>
    </row>
    <row r="15" spans="1:13" ht="39" customHeight="1" x14ac:dyDescent="0.25">
      <c r="A15" s="22" t="s">
        <v>15</v>
      </c>
      <c r="B15" s="99" t="s">
        <v>90</v>
      </c>
      <c r="C15" s="99"/>
      <c r="D15" s="99"/>
      <c r="E15" s="99"/>
      <c r="F15" s="99"/>
      <c r="G15" s="25" t="s">
        <v>91</v>
      </c>
      <c r="H15" s="26"/>
      <c r="I15" s="27">
        <f>I16+I20+I26</f>
        <v>3714.2</v>
      </c>
      <c r="J15" s="27">
        <f>J16+J20+J26</f>
        <v>2803.3</v>
      </c>
    </row>
    <row r="16" spans="1:13" ht="27.75" customHeight="1" x14ac:dyDescent="0.25">
      <c r="A16" s="22"/>
      <c r="B16" s="100" t="s">
        <v>92</v>
      </c>
      <c r="C16" s="100"/>
      <c r="D16" s="100"/>
      <c r="E16" s="100"/>
      <c r="F16" s="100"/>
      <c r="G16" s="28" t="s">
        <v>93</v>
      </c>
      <c r="H16" s="29"/>
      <c r="I16" s="27">
        <f t="shared" ref="I16:J18" si="0">I17</f>
        <v>50</v>
      </c>
      <c r="J16" s="27">
        <f t="shared" si="0"/>
        <v>50</v>
      </c>
    </row>
    <row r="17" spans="1:10" ht="37.5" customHeight="1" x14ac:dyDescent="0.25">
      <c r="A17" s="22"/>
      <c r="B17" s="101" t="s">
        <v>94</v>
      </c>
      <c r="C17" s="101"/>
      <c r="D17" s="101"/>
      <c r="E17" s="101"/>
      <c r="F17" s="101"/>
      <c r="G17" s="30" t="s">
        <v>95</v>
      </c>
      <c r="H17" s="26"/>
      <c r="I17" s="31">
        <f t="shared" si="0"/>
        <v>50</v>
      </c>
      <c r="J17" s="31">
        <f t="shared" si="0"/>
        <v>50</v>
      </c>
    </row>
    <row r="18" spans="1:10" ht="25.5" customHeight="1" x14ac:dyDescent="0.25">
      <c r="A18" s="22"/>
      <c r="B18" s="101" t="s">
        <v>96</v>
      </c>
      <c r="C18" s="101"/>
      <c r="D18" s="101"/>
      <c r="E18" s="101"/>
      <c r="F18" s="101"/>
      <c r="G18" s="32" t="s">
        <v>97</v>
      </c>
      <c r="H18" s="26"/>
      <c r="I18" s="31">
        <f t="shared" si="0"/>
        <v>50</v>
      </c>
      <c r="J18" s="31">
        <f t="shared" si="0"/>
        <v>50</v>
      </c>
    </row>
    <row r="19" spans="1:10" ht="46.5" customHeight="1" x14ac:dyDescent="0.25">
      <c r="A19" s="22"/>
      <c r="B19" s="101" t="s">
        <v>98</v>
      </c>
      <c r="C19" s="101"/>
      <c r="D19" s="101"/>
      <c r="E19" s="101"/>
      <c r="F19" s="101"/>
      <c r="G19" s="33" t="s">
        <v>97</v>
      </c>
      <c r="H19" s="34">
        <v>240</v>
      </c>
      <c r="I19" s="31">
        <v>50</v>
      </c>
      <c r="J19" s="31">
        <v>50</v>
      </c>
    </row>
    <row r="20" spans="1:10" ht="29.25" customHeight="1" x14ac:dyDescent="0.25">
      <c r="A20" s="22"/>
      <c r="B20" s="100" t="s">
        <v>99</v>
      </c>
      <c r="C20" s="100"/>
      <c r="D20" s="100"/>
      <c r="E20" s="100"/>
      <c r="F20" s="100"/>
      <c r="G20" s="35" t="s">
        <v>100</v>
      </c>
      <c r="H20" s="26"/>
      <c r="I20" s="27">
        <f>I21</f>
        <v>1205</v>
      </c>
      <c r="J20" s="27">
        <f>J21</f>
        <v>905</v>
      </c>
    </row>
    <row r="21" spans="1:10" ht="21.75" customHeight="1" x14ac:dyDescent="0.25">
      <c r="A21" s="22"/>
      <c r="B21" s="101" t="s">
        <v>101</v>
      </c>
      <c r="C21" s="101"/>
      <c r="D21" s="101"/>
      <c r="E21" s="101"/>
      <c r="F21" s="101"/>
      <c r="G21" s="30" t="s">
        <v>102</v>
      </c>
      <c r="H21" s="26"/>
      <c r="I21" s="31">
        <f>I23+I25</f>
        <v>1205</v>
      </c>
      <c r="J21" s="31">
        <f>J23+J25</f>
        <v>905</v>
      </c>
    </row>
    <row r="22" spans="1:10" ht="24" customHeight="1" x14ac:dyDescent="0.25">
      <c r="A22" s="22"/>
      <c r="B22" s="101" t="s">
        <v>96</v>
      </c>
      <c r="C22" s="101"/>
      <c r="D22" s="101"/>
      <c r="E22" s="101"/>
      <c r="F22" s="101"/>
      <c r="G22" s="32" t="s">
        <v>103</v>
      </c>
      <c r="H22" s="26"/>
      <c r="I22" s="31">
        <f>I23</f>
        <v>1200</v>
      </c>
      <c r="J22" s="31">
        <f>J23</f>
        <v>900</v>
      </c>
    </row>
    <row r="23" spans="1:10" ht="38.25" customHeight="1" x14ac:dyDescent="0.25">
      <c r="A23" s="22"/>
      <c r="B23" s="101" t="s">
        <v>98</v>
      </c>
      <c r="C23" s="101"/>
      <c r="D23" s="101"/>
      <c r="E23" s="101"/>
      <c r="F23" s="101"/>
      <c r="G23" s="32" t="s">
        <v>103</v>
      </c>
      <c r="H23" s="34">
        <v>240</v>
      </c>
      <c r="I23" s="31">
        <v>1200</v>
      </c>
      <c r="J23" s="31">
        <v>900</v>
      </c>
    </row>
    <row r="24" spans="1:10" ht="56.25" customHeight="1" x14ac:dyDescent="0.25">
      <c r="A24" s="22"/>
      <c r="B24" s="101" t="s">
        <v>104</v>
      </c>
      <c r="C24" s="101"/>
      <c r="D24" s="101"/>
      <c r="E24" s="101"/>
      <c r="F24" s="101"/>
      <c r="G24" s="32" t="s">
        <v>105</v>
      </c>
      <c r="H24" s="34"/>
      <c r="I24" s="31">
        <f>I25</f>
        <v>5</v>
      </c>
      <c r="J24" s="31">
        <f>J25</f>
        <v>5</v>
      </c>
    </row>
    <row r="25" spans="1:10" ht="32.25" customHeight="1" x14ac:dyDescent="0.25">
      <c r="A25" s="22"/>
      <c r="B25" s="101" t="s">
        <v>98</v>
      </c>
      <c r="C25" s="101"/>
      <c r="D25" s="101"/>
      <c r="E25" s="101"/>
      <c r="F25" s="101"/>
      <c r="G25" s="33" t="s">
        <v>105</v>
      </c>
      <c r="H25" s="34">
        <v>240</v>
      </c>
      <c r="I25" s="31">
        <v>5</v>
      </c>
      <c r="J25" s="31">
        <v>5</v>
      </c>
    </row>
    <row r="26" spans="1:10" ht="54.75" customHeight="1" x14ac:dyDescent="0.25">
      <c r="A26" s="22"/>
      <c r="B26" s="102" t="s">
        <v>106</v>
      </c>
      <c r="C26" s="102"/>
      <c r="D26" s="102"/>
      <c r="E26" s="102"/>
      <c r="F26" s="102"/>
      <c r="G26" s="36" t="s">
        <v>107</v>
      </c>
      <c r="H26" s="37"/>
      <c r="I26" s="27">
        <f>I27</f>
        <v>2459.1999999999998</v>
      </c>
      <c r="J26" s="27">
        <f>J27</f>
        <v>1848.3</v>
      </c>
    </row>
    <row r="27" spans="1:10" ht="36.75" customHeight="1" x14ac:dyDescent="0.25">
      <c r="A27" s="22"/>
      <c r="B27" s="103" t="s">
        <v>101</v>
      </c>
      <c r="C27" s="103"/>
      <c r="D27" s="103"/>
      <c r="E27" s="103"/>
      <c r="F27" s="103"/>
      <c r="G27" s="30" t="s">
        <v>108</v>
      </c>
      <c r="H27" s="38"/>
      <c r="I27" s="31">
        <f>I28</f>
        <v>2459.1999999999998</v>
      </c>
      <c r="J27" s="31">
        <f>J28</f>
        <v>1848.3</v>
      </c>
    </row>
    <row r="28" spans="1:10" ht="42" customHeight="1" x14ac:dyDescent="0.25">
      <c r="A28" s="22"/>
      <c r="B28" s="103" t="s">
        <v>96</v>
      </c>
      <c r="C28" s="103"/>
      <c r="D28" s="103"/>
      <c r="E28" s="103"/>
      <c r="F28" s="103"/>
      <c r="G28" s="32" t="s">
        <v>109</v>
      </c>
      <c r="H28" s="38"/>
      <c r="I28" s="31">
        <f>I29+I30</f>
        <v>2459.1999999999998</v>
      </c>
      <c r="J28" s="31">
        <f>J29+J30</f>
        <v>1848.3</v>
      </c>
    </row>
    <row r="29" spans="1:10" ht="36.75" customHeight="1" x14ac:dyDescent="0.25">
      <c r="A29" s="22"/>
      <c r="B29" s="103" t="s">
        <v>98</v>
      </c>
      <c r="C29" s="103"/>
      <c r="D29" s="103"/>
      <c r="E29" s="103"/>
      <c r="F29" s="103"/>
      <c r="G29" s="33" t="s">
        <v>109</v>
      </c>
      <c r="H29" s="37">
        <v>240</v>
      </c>
      <c r="I29" s="31">
        <v>2109.1999999999998</v>
      </c>
      <c r="J29" s="31">
        <v>1598.3</v>
      </c>
    </row>
    <row r="30" spans="1:10" ht="27" customHeight="1" x14ac:dyDescent="0.25">
      <c r="A30" s="22"/>
      <c r="B30" s="103" t="s">
        <v>110</v>
      </c>
      <c r="C30" s="103"/>
      <c r="D30" s="103"/>
      <c r="E30" s="103"/>
      <c r="F30" s="103"/>
      <c r="G30" s="33" t="s">
        <v>109</v>
      </c>
      <c r="H30" s="37">
        <v>850</v>
      </c>
      <c r="I30" s="31">
        <v>350</v>
      </c>
      <c r="J30" s="31">
        <v>250</v>
      </c>
    </row>
    <row r="31" spans="1:10" ht="36" customHeight="1" x14ac:dyDescent="0.25">
      <c r="A31" s="22" t="s">
        <v>28</v>
      </c>
      <c r="B31" s="99" t="s">
        <v>111</v>
      </c>
      <c r="C31" s="99"/>
      <c r="D31" s="99"/>
      <c r="E31" s="99"/>
      <c r="F31" s="99"/>
      <c r="G31" s="25" t="s">
        <v>112</v>
      </c>
      <c r="H31" s="38"/>
      <c r="I31" s="27">
        <f t="shared" ref="I31:J33" si="1">I32</f>
        <v>250</v>
      </c>
      <c r="J31" s="27">
        <f t="shared" si="1"/>
        <v>250</v>
      </c>
    </row>
    <row r="32" spans="1:10" ht="39" customHeight="1" x14ac:dyDescent="0.25">
      <c r="A32" s="22"/>
      <c r="B32" s="103" t="s">
        <v>113</v>
      </c>
      <c r="C32" s="103"/>
      <c r="D32" s="103"/>
      <c r="E32" s="103"/>
      <c r="F32" s="103"/>
      <c r="G32" s="32" t="s">
        <v>114</v>
      </c>
      <c r="H32" s="38"/>
      <c r="I32" s="31">
        <f t="shared" si="1"/>
        <v>250</v>
      </c>
      <c r="J32" s="31">
        <f t="shared" si="1"/>
        <v>250</v>
      </c>
    </row>
    <row r="33" spans="1:10" ht="48.75" customHeight="1" x14ac:dyDescent="0.25">
      <c r="A33" s="22"/>
      <c r="B33" s="103" t="s">
        <v>115</v>
      </c>
      <c r="C33" s="103"/>
      <c r="D33" s="103"/>
      <c r="E33" s="103"/>
      <c r="F33" s="103"/>
      <c r="G33" s="33" t="s">
        <v>116</v>
      </c>
      <c r="H33" s="38"/>
      <c r="I33" s="31">
        <f t="shared" si="1"/>
        <v>250</v>
      </c>
      <c r="J33" s="31">
        <f t="shared" si="1"/>
        <v>250</v>
      </c>
    </row>
    <row r="34" spans="1:10" ht="34.15" customHeight="1" x14ac:dyDescent="0.25">
      <c r="A34" s="22"/>
      <c r="B34" s="103" t="s">
        <v>98</v>
      </c>
      <c r="C34" s="103"/>
      <c r="D34" s="103"/>
      <c r="E34" s="103"/>
      <c r="F34" s="103"/>
      <c r="G34" s="33" t="s">
        <v>116</v>
      </c>
      <c r="H34" s="37">
        <v>240</v>
      </c>
      <c r="I34" s="31">
        <v>250</v>
      </c>
      <c r="J34" s="31">
        <v>250</v>
      </c>
    </row>
    <row r="35" spans="1:10" ht="31.5" customHeight="1" x14ac:dyDescent="0.25">
      <c r="A35" s="3">
        <v>1</v>
      </c>
      <c r="B35" s="104">
        <v>2</v>
      </c>
      <c r="C35" s="104"/>
      <c r="D35" s="104"/>
      <c r="E35" s="104"/>
      <c r="F35" s="104"/>
      <c r="G35" s="39">
        <v>3</v>
      </c>
      <c r="H35" s="40">
        <v>4</v>
      </c>
      <c r="I35" s="41">
        <v>5</v>
      </c>
      <c r="J35" s="41">
        <v>5</v>
      </c>
    </row>
    <row r="36" spans="1:10" ht="27.75" customHeight="1" x14ac:dyDescent="0.25">
      <c r="A36" s="22" t="s">
        <v>33</v>
      </c>
      <c r="B36" s="105" t="s">
        <v>117</v>
      </c>
      <c r="C36" s="105"/>
      <c r="D36" s="105"/>
      <c r="E36" s="105"/>
      <c r="F36" s="105"/>
      <c r="G36" s="25" t="s">
        <v>118</v>
      </c>
      <c r="H36" s="37"/>
      <c r="I36" s="27">
        <f>I37+I42+I48</f>
        <v>267.8</v>
      </c>
      <c r="J36" s="27">
        <f>J37+J42+J48</f>
        <v>267.8</v>
      </c>
    </row>
    <row r="37" spans="1:10" ht="60.75" customHeight="1" x14ac:dyDescent="0.25">
      <c r="A37" s="22"/>
      <c r="B37" s="106" t="s">
        <v>119</v>
      </c>
      <c r="C37" s="106"/>
      <c r="D37" s="106"/>
      <c r="E37" s="106"/>
      <c r="F37" s="106"/>
      <c r="G37" s="32" t="s">
        <v>120</v>
      </c>
      <c r="H37" s="37"/>
      <c r="I37" s="31">
        <f>I38</f>
        <v>67.8</v>
      </c>
      <c r="J37" s="31">
        <f>J38</f>
        <v>67.8</v>
      </c>
    </row>
    <row r="38" spans="1:10" ht="27.75" customHeight="1" x14ac:dyDescent="0.25">
      <c r="A38" s="22"/>
      <c r="B38" s="93" t="s">
        <v>121</v>
      </c>
      <c r="C38" s="93"/>
      <c r="D38" s="93"/>
      <c r="E38" s="93"/>
      <c r="F38" s="93"/>
      <c r="G38" s="32" t="s">
        <v>122</v>
      </c>
      <c r="H38" s="37"/>
      <c r="I38" s="31">
        <f>I39</f>
        <v>67.8</v>
      </c>
      <c r="J38" s="31">
        <f>J39</f>
        <v>67.8</v>
      </c>
    </row>
    <row r="39" spans="1:10" ht="27.75" customHeight="1" x14ac:dyDescent="0.25">
      <c r="A39" s="22"/>
      <c r="B39" s="93" t="s">
        <v>123</v>
      </c>
      <c r="C39" s="93"/>
      <c r="D39" s="93"/>
      <c r="E39" s="93"/>
      <c r="F39" s="93"/>
      <c r="G39" s="32" t="s">
        <v>124</v>
      </c>
      <c r="H39" s="37"/>
      <c r="I39" s="31">
        <f>I41</f>
        <v>67.8</v>
      </c>
      <c r="J39" s="31">
        <f>J41</f>
        <v>67.8</v>
      </c>
    </row>
    <row r="40" spans="1:10" ht="9" hidden="1" customHeight="1" x14ac:dyDescent="0.25"/>
    <row r="41" spans="1:10" ht="31.5" customHeight="1" x14ac:dyDescent="0.25">
      <c r="A41" s="22"/>
      <c r="B41" s="93" t="s">
        <v>98</v>
      </c>
      <c r="C41" s="93"/>
      <c r="D41" s="93"/>
      <c r="E41" s="93"/>
      <c r="F41" s="93"/>
      <c r="G41" s="33" t="s">
        <v>124</v>
      </c>
      <c r="H41" s="37">
        <v>240</v>
      </c>
      <c r="I41" s="31">
        <v>67.8</v>
      </c>
      <c r="J41" s="31">
        <v>67.8</v>
      </c>
    </row>
    <row r="42" spans="1:10" ht="33.75" customHeight="1" x14ac:dyDescent="0.25">
      <c r="A42" s="22"/>
      <c r="B42" s="106" t="s">
        <v>125</v>
      </c>
      <c r="C42" s="106"/>
      <c r="D42" s="106"/>
      <c r="E42" s="106"/>
      <c r="F42" s="106"/>
      <c r="G42" s="30" t="s">
        <v>126</v>
      </c>
      <c r="H42" s="37"/>
      <c r="I42" s="31">
        <f>I43</f>
        <v>195</v>
      </c>
      <c r="J42" s="31">
        <f>J43</f>
        <v>195</v>
      </c>
    </row>
    <row r="43" spans="1:10" ht="48.6" customHeight="1" x14ac:dyDescent="0.25">
      <c r="A43" s="22"/>
      <c r="B43" s="93" t="s">
        <v>127</v>
      </c>
      <c r="C43" s="93"/>
      <c r="D43" s="93"/>
      <c r="E43" s="93"/>
      <c r="F43" s="93"/>
      <c r="G43" s="30" t="s">
        <v>128</v>
      </c>
      <c r="H43" s="37"/>
      <c r="I43" s="31">
        <f>I44+I46</f>
        <v>195</v>
      </c>
      <c r="J43" s="31">
        <f>J44+J46</f>
        <v>195</v>
      </c>
    </row>
    <row r="44" spans="1:10" ht="78" customHeight="1" x14ac:dyDescent="0.25">
      <c r="A44" s="22"/>
      <c r="B44" s="93" t="s">
        <v>129</v>
      </c>
      <c r="C44" s="93"/>
      <c r="D44" s="93"/>
      <c r="E44" s="93"/>
      <c r="F44" s="93"/>
      <c r="G44" s="32" t="s">
        <v>130</v>
      </c>
      <c r="H44" s="37"/>
      <c r="I44" s="31">
        <f>I45</f>
        <v>20</v>
      </c>
      <c r="J44" s="31">
        <f>J45</f>
        <v>20</v>
      </c>
    </row>
    <row r="45" spans="1:10" ht="37.15" customHeight="1" x14ac:dyDescent="0.25">
      <c r="A45" s="22"/>
      <c r="B45" s="93" t="s">
        <v>98</v>
      </c>
      <c r="C45" s="93"/>
      <c r="D45" s="93"/>
      <c r="E45" s="93"/>
      <c r="F45" s="93"/>
      <c r="G45" s="33" t="s">
        <v>130</v>
      </c>
      <c r="H45" s="37">
        <v>240</v>
      </c>
      <c r="I45" s="31">
        <v>20</v>
      </c>
      <c r="J45" s="31">
        <v>20</v>
      </c>
    </row>
    <row r="46" spans="1:10" ht="50.25" customHeight="1" x14ac:dyDescent="0.25">
      <c r="A46" s="22"/>
      <c r="B46" s="93" t="s">
        <v>131</v>
      </c>
      <c r="C46" s="93"/>
      <c r="D46" s="93"/>
      <c r="E46" s="93"/>
      <c r="F46" s="93"/>
      <c r="G46" s="32" t="s">
        <v>132</v>
      </c>
      <c r="H46" s="37"/>
      <c r="I46" s="31">
        <f>I47</f>
        <v>175</v>
      </c>
      <c r="J46" s="31">
        <f>J47</f>
        <v>175</v>
      </c>
    </row>
    <row r="47" spans="1:10" ht="39" customHeight="1" x14ac:dyDescent="0.25">
      <c r="A47" s="22"/>
      <c r="B47" s="93" t="s">
        <v>98</v>
      </c>
      <c r="C47" s="93"/>
      <c r="D47" s="93"/>
      <c r="E47" s="93"/>
      <c r="F47" s="93"/>
      <c r="G47" s="33" t="s">
        <v>132</v>
      </c>
      <c r="H47" s="37">
        <v>240</v>
      </c>
      <c r="I47" s="31">
        <v>175</v>
      </c>
      <c r="J47" s="31">
        <v>175</v>
      </c>
    </row>
    <row r="48" spans="1:10" ht="45.6" customHeight="1" x14ac:dyDescent="0.25">
      <c r="A48" s="22"/>
      <c r="B48" s="106" t="s">
        <v>133</v>
      </c>
      <c r="C48" s="106"/>
      <c r="D48" s="106"/>
      <c r="E48" s="106"/>
      <c r="F48" s="106"/>
      <c r="G48" s="30" t="s">
        <v>134</v>
      </c>
      <c r="H48" s="37"/>
      <c r="I48" s="31">
        <f t="shared" ref="I48:J50" si="2">I49</f>
        <v>5</v>
      </c>
      <c r="J48" s="31">
        <f t="shared" si="2"/>
        <v>5</v>
      </c>
    </row>
    <row r="49" spans="1:10" ht="36" customHeight="1" x14ac:dyDescent="0.25">
      <c r="A49" s="22"/>
      <c r="B49" s="93" t="s">
        <v>135</v>
      </c>
      <c r="C49" s="93"/>
      <c r="D49" s="93"/>
      <c r="E49" s="93"/>
      <c r="F49" s="93"/>
      <c r="G49" s="33" t="s">
        <v>136</v>
      </c>
      <c r="H49" s="37"/>
      <c r="I49" s="31">
        <f t="shared" si="2"/>
        <v>5</v>
      </c>
      <c r="J49" s="31">
        <f t="shared" si="2"/>
        <v>5</v>
      </c>
    </row>
    <row r="50" spans="1:10" ht="24" customHeight="1" x14ac:dyDescent="0.25">
      <c r="A50" s="22"/>
      <c r="B50" s="93" t="s">
        <v>137</v>
      </c>
      <c r="C50" s="93"/>
      <c r="D50" s="93"/>
      <c r="E50" s="93"/>
      <c r="F50" s="93"/>
      <c r="G50" s="33" t="s">
        <v>138</v>
      </c>
      <c r="H50" s="37"/>
      <c r="I50" s="31">
        <f t="shared" si="2"/>
        <v>5</v>
      </c>
      <c r="J50" s="31">
        <f t="shared" si="2"/>
        <v>5</v>
      </c>
    </row>
    <row r="51" spans="1:10" ht="39" customHeight="1" x14ac:dyDescent="0.25">
      <c r="A51" s="22"/>
      <c r="B51" s="93" t="s">
        <v>98</v>
      </c>
      <c r="C51" s="93"/>
      <c r="D51" s="93"/>
      <c r="E51" s="93"/>
      <c r="F51" s="93"/>
      <c r="G51" s="33" t="s">
        <v>138</v>
      </c>
      <c r="H51" s="37">
        <v>240</v>
      </c>
      <c r="I51" s="31">
        <v>5</v>
      </c>
      <c r="J51" s="31">
        <v>5</v>
      </c>
    </row>
    <row r="52" spans="1:10" ht="56.45" customHeight="1" x14ac:dyDescent="0.25">
      <c r="A52" s="22" t="s">
        <v>40</v>
      </c>
      <c r="B52" s="105" t="s">
        <v>139</v>
      </c>
      <c r="C52" s="105"/>
      <c r="D52" s="105"/>
      <c r="E52" s="105"/>
      <c r="F52" s="105"/>
      <c r="G52" s="28" t="s">
        <v>140</v>
      </c>
      <c r="H52" s="37"/>
      <c r="I52" s="27">
        <f>I53+I57</f>
        <v>8253.6</v>
      </c>
      <c r="J52" s="27">
        <f>J53+J57</f>
        <v>7523.8</v>
      </c>
    </row>
    <row r="53" spans="1:10" ht="66" customHeight="1" x14ac:dyDescent="0.25">
      <c r="A53" s="22"/>
      <c r="B53" s="106" t="s">
        <v>141</v>
      </c>
      <c r="C53" s="106"/>
      <c r="D53" s="106"/>
      <c r="E53" s="106"/>
      <c r="F53" s="106"/>
      <c r="G53" s="36" t="s">
        <v>142</v>
      </c>
      <c r="H53" s="37"/>
      <c r="I53" s="31">
        <f t="shared" ref="I53:J55" si="3">I54</f>
        <v>1500</v>
      </c>
      <c r="J53" s="31">
        <f t="shared" si="3"/>
        <v>500</v>
      </c>
    </row>
    <row r="54" spans="1:10" ht="45.75" customHeight="1" x14ac:dyDescent="0.25">
      <c r="A54" s="22"/>
      <c r="B54" s="93" t="s">
        <v>143</v>
      </c>
      <c r="C54" s="93"/>
      <c r="D54" s="93"/>
      <c r="E54" s="93"/>
      <c r="F54" s="93"/>
      <c r="G54" s="32" t="s">
        <v>144</v>
      </c>
      <c r="H54" s="37"/>
      <c r="I54" s="31">
        <f t="shared" si="3"/>
        <v>1500</v>
      </c>
      <c r="J54" s="31">
        <f t="shared" si="3"/>
        <v>500</v>
      </c>
    </row>
    <row r="55" spans="1:10" ht="33.75" customHeight="1" x14ac:dyDescent="0.25">
      <c r="A55" s="22"/>
      <c r="B55" s="93" t="s">
        <v>145</v>
      </c>
      <c r="C55" s="93"/>
      <c r="D55" s="93"/>
      <c r="E55" s="93"/>
      <c r="F55" s="93"/>
      <c r="G55" s="33" t="s">
        <v>146</v>
      </c>
      <c r="H55" s="37"/>
      <c r="I55" s="31">
        <f t="shared" si="3"/>
        <v>1500</v>
      </c>
      <c r="J55" s="31">
        <f t="shared" si="3"/>
        <v>500</v>
      </c>
    </row>
    <row r="56" spans="1:10" ht="52.5" customHeight="1" x14ac:dyDescent="0.25">
      <c r="A56" s="22"/>
      <c r="B56" s="93" t="s">
        <v>98</v>
      </c>
      <c r="C56" s="93"/>
      <c r="D56" s="93"/>
      <c r="E56" s="93"/>
      <c r="F56" s="93"/>
      <c r="G56" s="33" t="s">
        <v>146</v>
      </c>
      <c r="H56" s="37">
        <v>240</v>
      </c>
      <c r="I56" s="31">
        <v>1500</v>
      </c>
      <c r="J56" s="31">
        <v>500</v>
      </c>
    </row>
    <row r="57" spans="1:10" ht="62.45" customHeight="1" x14ac:dyDescent="0.25">
      <c r="A57" s="22"/>
      <c r="B57" s="106" t="s">
        <v>147</v>
      </c>
      <c r="C57" s="106"/>
      <c r="D57" s="106"/>
      <c r="E57" s="106"/>
      <c r="F57" s="106"/>
      <c r="G57" s="30" t="s">
        <v>148</v>
      </c>
      <c r="H57" s="37"/>
      <c r="I57" s="31">
        <f>I58</f>
        <v>6753.6</v>
      </c>
      <c r="J57" s="31">
        <f>J58</f>
        <v>7023.8</v>
      </c>
    </row>
    <row r="58" spans="1:10" ht="55.5" customHeight="1" x14ac:dyDescent="0.25">
      <c r="A58" s="22"/>
      <c r="B58" s="93" t="s">
        <v>149</v>
      </c>
      <c r="C58" s="93"/>
      <c r="D58" s="93"/>
      <c r="E58" s="93"/>
      <c r="F58" s="93"/>
      <c r="G58" s="32" t="s">
        <v>150</v>
      </c>
      <c r="H58" s="37"/>
      <c r="I58" s="31">
        <f>I59+I62</f>
        <v>6753.6</v>
      </c>
      <c r="J58" s="31">
        <f>J59+J62</f>
        <v>7023.8</v>
      </c>
    </row>
    <row r="59" spans="1:10" ht="22.9" customHeight="1" x14ac:dyDescent="0.25">
      <c r="A59" s="22"/>
      <c r="B59" s="93" t="s">
        <v>151</v>
      </c>
      <c r="C59" s="93"/>
      <c r="D59" s="93"/>
      <c r="E59" s="93"/>
      <c r="F59" s="93"/>
      <c r="G59" s="33" t="s">
        <v>152</v>
      </c>
      <c r="H59" s="37"/>
      <c r="I59" s="31">
        <f>I60</f>
        <v>6753.6</v>
      </c>
      <c r="J59" s="31">
        <f>J60</f>
        <v>7023.8</v>
      </c>
    </row>
    <row r="60" spans="1:10" ht="31.9" customHeight="1" x14ac:dyDescent="0.25">
      <c r="A60" s="22"/>
      <c r="B60" s="93" t="s">
        <v>98</v>
      </c>
      <c r="C60" s="93"/>
      <c r="D60" s="93"/>
      <c r="E60" s="93"/>
      <c r="F60" s="93"/>
      <c r="G60" s="33" t="s">
        <v>152</v>
      </c>
      <c r="H60" s="37">
        <v>240</v>
      </c>
      <c r="I60" s="31">
        <v>6753.6</v>
      </c>
      <c r="J60" s="31">
        <v>7023.8</v>
      </c>
    </row>
    <row r="61" spans="1:10" ht="31.9" customHeight="1" x14ac:dyDescent="0.25">
      <c r="A61" s="3">
        <v>1</v>
      </c>
      <c r="B61" s="104">
        <v>2</v>
      </c>
      <c r="C61" s="104"/>
      <c r="D61" s="104"/>
      <c r="E61" s="104"/>
      <c r="F61" s="104"/>
      <c r="G61" s="39">
        <v>3</v>
      </c>
      <c r="H61" s="40">
        <v>4</v>
      </c>
      <c r="I61" s="41">
        <v>5</v>
      </c>
      <c r="J61" s="41">
        <v>5</v>
      </c>
    </row>
    <row r="62" spans="1:10" ht="68.25" customHeight="1" x14ac:dyDescent="0.25">
      <c r="A62" s="22"/>
      <c r="B62" s="107" t="s">
        <v>153</v>
      </c>
      <c r="C62" s="107"/>
      <c r="D62" s="107"/>
      <c r="E62" s="107"/>
      <c r="F62" s="107"/>
      <c r="G62" s="42" t="s">
        <v>154</v>
      </c>
      <c r="H62" s="43"/>
      <c r="I62" s="31">
        <f>I63</f>
        <v>0</v>
      </c>
      <c r="J62" s="31">
        <f>J63</f>
        <v>0</v>
      </c>
    </row>
    <row r="63" spans="1:10" ht="66.75" customHeight="1" x14ac:dyDescent="0.25">
      <c r="A63" s="22"/>
      <c r="B63" s="93" t="s">
        <v>155</v>
      </c>
      <c r="C63" s="93"/>
      <c r="D63" s="93"/>
      <c r="E63" s="93"/>
      <c r="F63" s="93"/>
      <c r="G63" s="42" t="s">
        <v>154</v>
      </c>
      <c r="H63" s="43">
        <v>240</v>
      </c>
      <c r="I63" s="31">
        <v>0</v>
      </c>
      <c r="J63" s="31">
        <v>0</v>
      </c>
    </row>
    <row r="64" spans="1:10" ht="34.5" customHeight="1" x14ac:dyDescent="0.25">
      <c r="A64" s="22" t="s">
        <v>49</v>
      </c>
      <c r="B64" s="105" t="s">
        <v>156</v>
      </c>
      <c r="C64" s="105"/>
      <c r="D64" s="105"/>
      <c r="E64" s="105"/>
      <c r="F64" s="105"/>
      <c r="G64" s="25" t="s">
        <v>157</v>
      </c>
      <c r="H64" s="37"/>
      <c r="I64" s="27">
        <f>I65</f>
        <v>4500</v>
      </c>
      <c r="J64" s="27">
        <f>J65</f>
        <v>3191.9</v>
      </c>
    </row>
    <row r="65" spans="1:10" ht="58.9" customHeight="1" x14ac:dyDescent="0.25">
      <c r="A65" s="22"/>
      <c r="B65" s="93" t="s">
        <v>158</v>
      </c>
      <c r="C65" s="93"/>
      <c r="D65" s="93"/>
      <c r="E65" s="93"/>
      <c r="F65" s="93"/>
      <c r="G65" s="33" t="s">
        <v>159</v>
      </c>
      <c r="H65" s="37"/>
      <c r="I65" s="31">
        <f>I66+I72+I74+I68+I70</f>
        <v>4500</v>
      </c>
      <c r="J65" s="31">
        <f>J66+J72+J74+J68+J70</f>
        <v>3191.9</v>
      </c>
    </row>
    <row r="66" spans="1:10" ht="21" customHeight="1" x14ac:dyDescent="0.25">
      <c r="A66" s="22"/>
      <c r="B66" s="93" t="s">
        <v>160</v>
      </c>
      <c r="C66" s="93"/>
      <c r="D66" s="93"/>
      <c r="E66" s="93"/>
      <c r="F66" s="93"/>
      <c r="G66" s="33" t="s">
        <v>161</v>
      </c>
      <c r="H66" s="37"/>
      <c r="I66" s="31">
        <f>I67</f>
        <v>1800</v>
      </c>
      <c r="J66" s="31">
        <f>J67</f>
        <v>1800</v>
      </c>
    </row>
    <row r="67" spans="1:10" ht="39.75" customHeight="1" x14ac:dyDescent="0.25">
      <c r="A67" s="22"/>
      <c r="B67" s="93" t="s">
        <v>98</v>
      </c>
      <c r="C67" s="93"/>
      <c r="D67" s="93"/>
      <c r="E67" s="93"/>
      <c r="F67" s="93"/>
      <c r="G67" s="33" t="s">
        <v>161</v>
      </c>
      <c r="H67" s="37">
        <v>240</v>
      </c>
      <c r="I67" s="31">
        <v>1800</v>
      </c>
      <c r="J67" s="31">
        <v>1800</v>
      </c>
    </row>
    <row r="68" spans="1:10" ht="27.75" customHeight="1" x14ac:dyDescent="0.25">
      <c r="A68" s="22"/>
      <c r="B68" s="108" t="s">
        <v>162</v>
      </c>
      <c r="C68" s="108"/>
      <c r="D68" s="108"/>
      <c r="E68" s="108"/>
      <c r="F68" s="108"/>
      <c r="G68" s="33" t="s">
        <v>163</v>
      </c>
      <c r="H68" s="37"/>
      <c r="I68" s="31">
        <f>I69</f>
        <v>200</v>
      </c>
      <c r="J68" s="31">
        <f>J69</f>
        <v>100</v>
      </c>
    </row>
    <row r="69" spans="1:10" ht="27.75" customHeight="1" x14ac:dyDescent="0.25">
      <c r="A69" s="22"/>
      <c r="B69" s="93" t="s">
        <v>98</v>
      </c>
      <c r="C69" s="93"/>
      <c r="D69" s="93"/>
      <c r="E69" s="93"/>
      <c r="F69" s="93"/>
      <c r="G69" s="33" t="s">
        <v>163</v>
      </c>
      <c r="H69" s="37">
        <v>240</v>
      </c>
      <c r="I69" s="31">
        <v>200</v>
      </c>
      <c r="J69" s="31">
        <v>100</v>
      </c>
    </row>
    <row r="70" spans="1:10" ht="36" customHeight="1" x14ac:dyDescent="0.25">
      <c r="A70" s="22"/>
      <c r="B70" s="93" t="s">
        <v>164</v>
      </c>
      <c r="C70" s="93"/>
      <c r="D70" s="93"/>
      <c r="E70" s="93"/>
      <c r="F70" s="93"/>
      <c r="G70" s="33" t="s">
        <v>165</v>
      </c>
      <c r="H70" s="37"/>
      <c r="I70" s="31">
        <f>I71</f>
        <v>500</v>
      </c>
      <c r="J70" s="31">
        <f>J71</f>
        <v>200</v>
      </c>
    </row>
    <row r="71" spans="1:10" ht="27.75" customHeight="1" x14ac:dyDescent="0.25">
      <c r="A71" s="22"/>
      <c r="B71" s="93" t="s">
        <v>98</v>
      </c>
      <c r="C71" s="93"/>
      <c r="D71" s="93"/>
      <c r="E71" s="93"/>
      <c r="F71" s="93"/>
      <c r="G71" s="33" t="s">
        <v>165</v>
      </c>
      <c r="H71" s="37">
        <v>240</v>
      </c>
      <c r="I71" s="31">
        <v>500</v>
      </c>
      <c r="J71" s="31">
        <v>200</v>
      </c>
    </row>
    <row r="72" spans="1:10" ht="30" customHeight="1" x14ac:dyDescent="0.25">
      <c r="A72" s="22"/>
      <c r="B72" s="93" t="s">
        <v>166</v>
      </c>
      <c r="C72" s="93"/>
      <c r="D72" s="93"/>
      <c r="E72" s="93"/>
      <c r="F72" s="93"/>
      <c r="G72" s="33" t="s">
        <v>167</v>
      </c>
      <c r="H72" s="37"/>
      <c r="I72" s="31">
        <f>I73</f>
        <v>2000</v>
      </c>
      <c r="J72" s="31">
        <f>J73</f>
        <v>1091.9000000000001</v>
      </c>
    </row>
    <row r="73" spans="1:10" ht="34.5" customHeight="1" x14ac:dyDescent="0.25">
      <c r="A73" s="22"/>
      <c r="B73" s="93" t="s">
        <v>98</v>
      </c>
      <c r="C73" s="93"/>
      <c r="D73" s="93"/>
      <c r="E73" s="93"/>
      <c r="F73" s="93"/>
      <c r="G73" s="33" t="s">
        <v>167</v>
      </c>
      <c r="H73" s="37">
        <v>240</v>
      </c>
      <c r="I73" s="31">
        <v>2000</v>
      </c>
      <c r="J73" s="31">
        <v>1091.9000000000001</v>
      </c>
    </row>
    <row r="74" spans="1:10" ht="95.25" customHeight="1" x14ac:dyDescent="0.25">
      <c r="A74" s="22"/>
      <c r="B74" s="93" t="s">
        <v>168</v>
      </c>
      <c r="C74" s="93"/>
      <c r="D74" s="93"/>
      <c r="E74" s="93"/>
      <c r="F74" s="93"/>
      <c r="G74" s="43" t="s">
        <v>169</v>
      </c>
      <c r="H74" s="37"/>
      <c r="I74" s="31">
        <f>I75</f>
        <v>0</v>
      </c>
      <c r="J74" s="31">
        <f>J75</f>
        <v>0</v>
      </c>
    </row>
    <row r="75" spans="1:10" ht="27" customHeight="1" x14ac:dyDescent="0.25">
      <c r="A75" s="22"/>
      <c r="B75" s="93" t="s">
        <v>98</v>
      </c>
      <c r="C75" s="93"/>
      <c r="D75" s="93"/>
      <c r="E75" s="93"/>
      <c r="F75" s="93"/>
      <c r="G75" s="43" t="s">
        <v>169</v>
      </c>
      <c r="H75" s="37">
        <v>240</v>
      </c>
      <c r="I75" s="31">
        <v>0</v>
      </c>
      <c r="J75" s="31">
        <v>0</v>
      </c>
    </row>
    <row r="76" spans="1:10" ht="49.5" customHeight="1" x14ac:dyDescent="0.25">
      <c r="A76" s="22" t="s">
        <v>56</v>
      </c>
      <c r="B76" s="99" t="s">
        <v>170</v>
      </c>
      <c r="C76" s="99"/>
      <c r="D76" s="99"/>
      <c r="E76" s="99"/>
      <c r="F76" s="99"/>
      <c r="G76" s="28" t="s">
        <v>171</v>
      </c>
      <c r="H76" s="37"/>
      <c r="I76" s="27">
        <f>I77+I82</f>
        <v>1500</v>
      </c>
      <c r="J76" s="27">
        <f>J77+J82</f>
        <v>500</v>
      </c>
    </row>
    <row r="77" spans="1:10" ht="57" customHeight="1" x14ac:dyDescent="0.25">
      <c r="A77" s="22"/>
      <c r="B77" s="103" t="s">
        <v>172</v>
      </c>
      <c r="C77" s="103"/>
      <c r="D77" s="103"/>
      <c r="E77" s="103"/>
      <c r="F77" s="103"/>
      <c r="G77" s="33" t="s">
        <v>173</v>
      </c>
      <c r="H77" s="37"/>
      <c r="I77" s="31">
        <f>I80+I78</f>
        <v>1500</v>
      </c>
      <c r="J77" s="31">
        <f>J80+J78</f>
        <v>500</v>
      </c>
    </row>
    <row r="78" spans="1:10" ht="45" customHeight="1" x14ac:dyDescent="0.25">
      <c r="A78" s="22"/>
      <c r="B78" s="103" t="s">
        <v>174</v>
      </c>
      <c r="C78" s="103"/>
      <c r="D78" s="103"/>
      <c r="E78" s="103"/>
      <c r="F78" s="103"/>
      <c r="G78" s="33" t="s">
        <v>175</v>
      </c>
      <c r="H78" s="37"/>
      <c r="I78" s="31">
        <f>I79</f>
        <v>500</v>
      </c>
      <c r="J78" s="31">
        <f>J79</f>
        <v>200</v>
      </c>
    </row>
    <row r="79" spans="1:10" ht="45" customHeight="1" x14ac:dyDescent="0.25">
      <c r="A79" s="22"/>
      <c r="B79" s="103" t="s">
        <v>98</v>
      </c>
      <c r="C79" s="103"/>
      <c r="D79" s="103"/>
      <c r="E79" s="103"/>
      <c r="F79" s="103"/>
      <c r="G79" s="33" t="s">
        <v>175</v>
      </c>
      <c r="H79" s="37">
        <v>240</v>
      </c>
      <c r="I79" s="31">
        <v>500</v>
      </c>
      <c r="J79" s="31">
        <v>200</v>
      </c>
    </row>
    <row r="80" spans="1:10" ht="33" customHeight="1" x14ac:dyDescent="0.25">
      <c r="A80" s="22"/>
      <c r="B80" s="103" t="s">
        <v>176</v>
      </c>
      <c r="C80" s="103"/>
      <c r="D80" s="103"/>
      <c r="E80" s="103"/>
      <c r="F80" s="103"/>
      <c r="G80" s="44" t="s">
        <v>177</v>
      </c>
      <c r="H80" s="37"/>
      <c r="I80" s="31">
        <f>I81</f>
        <v>1000</v>
      </c>
      <c r="J80" s="31">
        <f>J81</f>
        <v>300</v>
      </c>
    </row>
    <row r="81" spans="1:10" ht="33.75" customHeight="1" x14ac:dyDescent="0.25">
      <c r="A81" s="22"/>
      <c r="B81" s="103" t="s">
        <v>98</v>
      </c>
      <c r="C81" s="103"/>
      <c r="D81" s="103"/>
      <c r="E81" s="103"/>
      <c r="F81" s="103"/>
      <c r="G81" s="44" t="s">
        <v>177</v>
      </c>
      <c r="H81" s="37">
        <v>240</v>
      </c>
      <c r="I81" s="31">
        <v>1000</v>
      </c>
      <c r="J81" s="31">
        <v>300</v>
      </c>
    </row>
    <row r="82" spans="1:10" ht="49.5" customHeight="1" x14ac:dyDescent="0.25">
      <c r="A82" s="22"/>
      <c r="B82" s="103" t="s">
        <v>178</v>
      </c>
      <c r="C82" s="103"/>
      <c r="D82" s="103"/>
      <c r="E82" s="103"/>
      <c r="F82" s="103"/>
      <c r="G82" s="44" t="s">
        <v>179</v>
      </c>
      <c r="H82" s="37"/>
      <c r="I82" s="31">
        <f>I83</f>
        <v>0</v>
      </c>
      <c r="J82" s="31">
        <f>J83</f>
        <v>0</v>
      </c>
    </row>
    <row r="83" spans="1:10" ht="27.75" customHeight="1" x14ac:dyDescent="0.25">
      <c r="A83" s="22"/>
      <c r="B83" s="103" t="s">
        <v>98</v>
      </c>
      <c r="C83" s="103"/>
      <c r="D83" s="103"/>
      <c r="E83" s="103"/>
      <c r="F83" s="103"/>
      <c r="G83" s="44" t="s">
        <v>179</v>
      </c>
      <c r="H83" s="37">
        <v>240</v>
      </c>
      <c r="I83" s="31">
        <v>0</v>
      </c>
      <c r="J83" s="31">
        <v>0</v>
      </c>
    </row>
    <row r="84" spans="1:10" ht="27.75" customHeight="1" x14ac:dyDescent="0.25">
      <c r="A84" s="22" t="s">
        <v>61</v>
      </c>
      <c r="B84" s="109" t="s">
        <v>180</v>
      </c>
      <c r="C84" s="109"/>
      <c r="D84" s="109"/>
      <c r="E84" s="109"/>
      <c r="F84" s="109"/>
      <c r="G84" s="25" t="s">
        <v>181</v>
      </c>
      <c r="H84" s="37"/>
      <c r="I84" s="27">
        <f t="shared" ref="I84:J86" si="4">I85</f>
        <v>150</v>
      </c>
      <c r="J84" s="27">
        <f t="shared" si="4"/>
        <v>150</v>
      </c>
    </row>
    <row r="85" spans="1:10" ht="28.5" customHeight="1" x14ac:dyDescent="0.25">
      <c r="A85" s="22"/>
      <c r="B85" s="103" t="s">
        <v>182</v>
      </c>
      <c r="C85" s="103"/>
      <c r="D85" s="103"/>
      <c r="E85" s="103"/>
      <c r="F85" s="103"/>
      <c r="G85" s="33" t="s">
        <v>183</v>
      </c>
      <c r="H85" s="37"/>
      <c r="I85" s="31">
        <f t="shared" si="4"/>
        <v>150</v>
      </c>
      <c r="J85" s="31">
        <f t="shared" si="4"/>
        <v>150</v>
      </c>
    </row>
    <row r="86" spans="1:10" ht="27.75" customHeight="1" x14ac:dyDescent="0.25">
      <c r="A86" s="22"/>
      <c r="B86" s="103" t="s">
        <v>184</v>
      </c>
      <c r="C86" s="103"/>
      <c r="D86" s="103"/>
      <c r="E86" s="103"/>
      <c r="F86" s="103"/>
      <c r="G86" s="32" t="s">
        <v>185</v>
      </c>
      <c r="H86" s="37"/>
      <c r="I86" s="31">
        <f t="shared" si="4"/>
        <v>150</v>
      </c>
      <c r="J86" s="31">
        <f t="shared" si="4"/>
        <v>150</v>
      </c>
    </row>
    <row r="87" spans="1:10" ht="27.75" customHeight="1" x14ac:dyDescent="0.25">
      <c r="A87" s="22"/>
      <c r="B87" s="103" t="s">
        <v>98</v>
      </c>
      <c r="C87" s="103"/>
      <c r="D87" s="103"/>
      <c r="E87" s="103"/>
      <c r="F87" s="103"/>
      <c r="G87" s="33" t="s">
        <v>185</v>
      </c>
      <c r="H87" s="37">
        <v>240</v>
      </c>
      <c r="I87" s="31">
        <v>150</v>
      </c>
      <c r="J87" s="31">
        <v>150</v>
      </c>
    </row>
    <row r="88" spans="1:10" ht="27.75" customHeight="1" x14ac:dyDescent="0.25">
      <c r="A88" s="21">
        <v>1</v>
      </c>
      <c r="B88" s="104">
        <v>2</v>
      </c>
      <c r="C88" s="104"/>
      <c r="D88" s="104"/>
      <c r="E88" s="104"/>
      <c r="F88" s="104"/>
      <c r="G88" s="39">
        <v>3</v>
      </c>
      <c r="H88" s="40">
        <v>4</v>
      </c>
      <c r="I88" s="41">
        <v>5</v>
      </c>
      <c r="J88" s="41">
        <v>5</v>
      </c>
    </row>
    <row r="89" spans="1:10" ht="50.45" customHeight="1" x14ac:dyDescent="0.25">
      <c r="A89" s="22" t="s">
        <v>66</v>
      </c>
      <c r="B89" s="105" t="s">
        <v>186</v>
      </c>
      <c r="C89" s="105"/>
      <c r="D89" s="105"/>
      <c r="E89" s="105"/>
      <c r="F89" s="105"/>
      <c r="G89" s="28" t="s">
        <v>187</v>
      </c>
      <c r="H89" s="45"/>
      <c r="I89" s="46">
        <f>I90+I99+I107</f>
        <v>11900</v>
      </c>
      <c r="J89" s="46">
        <f>J90+J99+J107</f>
        <v>11434.3</v>
      </c>
    </row>
    <row r="90" spans="1:10" ht="57.75" customHeight="1" x14ac:dyDescent="0.25">
      <c r="A90" s="22"/>
      <c r="B90" s="106" t="s">
        <v>188</v>
      </c>
      <c r="C90" s="106"/>
      <c r="D90" s="106"/>
      <c r="E90" s="106"/>
      <c r="F90" s="106"/>
      <c r="G90" s="47" t="s">
        <v>189</v>
      </c>
      <c r="H90" s="38"/>
      <c r="I90" s="27">
        <f>I91</f>
        <v>8980</v>
      </c>
      <c r="J90" s="27">
        <f>J91</f>
        <v>8714.2999999999993</v>
      </c>
    </row>
    <row r="91" spans="1:10" ht="57" customHeight="1" x14ac:dyDescent="0.25">
      <c r="A91" s="22"/>
      <c r="B91" s="93" t="s">
        <v>190</v>
      </c>
      <c r="C91" s="93"/>
      <c r="D91" s="93"/>
      <c r="E91" s="93"/>
      <c r="F91" s="93"/>
      <c r="G91" s="33" t="s">
        <v>191</v>
      </c>
      <c r="H91" s="37"/>
      <c r="I91" s="31">
        <f>I92+I96</f>
        <v>8980</v>
      </c>
      <c r="J91" s="31">
        <f>J92+J96</f>
        <v>8714.2999999999993</v>
      </c>
    </row>
    <row r="92" spans="1:10" ht="41.25" customHeight="1" x14ac:dyDescent="0.25">
      <c r="A92" s="22"/>
      <c r="B92" s="93" t="s">
        <v>192</v>
      </c>
      <c r="C92" s="93"/>
      <c r="D92" s="93"/>
      <c r="E92" s="93"/>
      <c r="F92" s="93"/>
      <c r="G92" s="33" t="s">
        <v>193</v>
      </c>
      <c r="H92" s="37"/>
      <c r="I92" s="31">
        <f>I93+I94+I95</f>
        <v>8930</v>
      </c>
      <c r="J92" s="31">
        <f>J93+J94+J95</f>
        <v>8664.2999999999993</v>
      </c>
    </row>
    <row r="93" spans="1:10" ht="30.75" customHeight="1" x14ac:dyDescent="0.25">
      <c r="A93" s="22"/>
      <c r="B93" s="93" t="s">
        <v>194</v>
      </c>
      <c r="C93" s="93"/>
      <c r="D93" s="93"/>
      <c r="E93" s="93"/>
      <c r="F93" s="93"/>
      <c r="G93" s="33" t="s">
        <v>193</v>
      </c>
      <c r="H93" s="37">
        <v>110</v>
      </c>
      <c r="I93" s="31">
        <v>7567</v>
      </c>
      <c r="J93" s="31">
        <v>7567</v>
      </c>
    </row>
    <row r="94" spans="1:10" ht="29.25" customHeight="1" x14ac:dyDescent="0.25">
      <c r="A94" s="22"/>
      <c r="B94" s="93" t="s">
        <v>98</v>
      </c>
      <c r="C94" s="93"/>
      <c r="D94" s="93"/>
      <c r="E94" s="93"/>
      <c r="F94" s="93"/>
      <c r="G94" s="33" t="s">
        <v>193</v>
      </c>
      <c r="H94" s="37">
        <v>240</v>
      </c>
      <c r="I94" s="31">
        <v>1350</v>
      </c>
      <c r="J94" s="31">
        <v>1085.3</v>
      </c>
    </row>
    <row r="95" spans="1:10" ht="31.5" customHeight="1" x14ac:dyDescent="0.25">
      <c r="A95" s="22"/>
      <c r="B95" s="93" t="s">
        <v>110</v>
      </c>
      <c r="C95" s="93"/>
      <c r="D95" s="93"/>
      <c r="E95" s="93"/>
      <c r="F95" s="93"/>
      <c r="G95" s="33" t="s">
        <v>193</v>
      </c>
      <c r="H95" s="37">
        <v>850</v>
      </c>
      <c r="I95" s="31">
        <v>13</v>
      </c>
      <c r="J95" s="31">
        <v>12</v>
      </c>
    </row>
    <row r="96" spans="1:10" ht="43.5" customHeight="1" x14ac:dyDescent="0.25">
      <c r="A96" s="22"/>
      <c r="B96" s="93" t="s">
        <v>195</v>
      </c>
      <c r="C96" s="93"/>
      <c r="D96" s="93"/>
      <c r="E96" s="93"/>
      <c r="F96" s="93"/>
      <c r="G96" s="33" t="s">
        <v>196</v>
      </c>
      <c r="H96" s="37"/>
      <c r="I96" s="31">
        <f>I97</f>
        <v>50</v>
      </c>
      <c r="J96" s="31">
        <f>J97</f>
        <v>50</v>
      </c>
    </row>
    <row r="97" spans="1:10" ht="39" customHeight="1" x14ac:dyDescent="0.25">
      <c r="A97" s="48"/>
      <c r="B97" s="93" t="s">
        <v>98</v>
      </c>
      <c r="C97" s="93"/>
      <c r="D97" s="93"/>
      <c r="E97" s="93"/>
      <c r="F97" s="93"/>
      <c r="G97" s="33" t="s">
        <v>196</v>
      </c>
      <c r="H97" s="37">
        <v>240</v>
      </c>
      <c r="I97" s="31">
        <v>50</v>
      </c>
      <c r="J97" s="31">
        <v>50</v>
      </c>
    </row>
    <row r="98" spans="1:10" ht="0.75" customHeight="1" x14ac:dyDescent="0.25"/>
    <row r="99" spans="1:10" ht="49.5" customHeight="1" x14ac:dyDescent="0.25">
      <c r="A99" s="22"/>
      <c r="B99" s="106" t="s">
        <v>197</v>
      </c>
      <c r="C99" s="106"/>
      <c r="D99" s="106"/>
      <c r="E99" s="106"/>
      <c r="F99" s="106"/>
      <c r="G99" s="47" t="s">
        <v>198</v>
      </c>
      <c r="H99" s="38"/>
      <c r="I99" s="27">
        <f>I100</f>
        <v>2820</v>
      </c>
      <c r="J99" s="27">
        <f>J100</f>
        <v>2670</v>
      </c>
    </row>
    <row r="100" spans="1:10" ht="53.25" customHeight="1" x14ac:dyDescent="0.25">
      <c r="A100" s="22"/>
      <c r="B100" s="93" t="s">
        <v>199</v>
      </c>
      <c r="C100" s="93"/>
      <c r="D100" s="93"/>
      <c r="E100" s="93"/>
      <c r="F100" s="93"/>
      <c r="G100" s="33" t="s">
        <v>200</v>
      </c>
      <c r="H100" s="37"/>
      <c r="I100" s="31">
        <f>I101+I105</f>
        <v>2820</v>
      </c>
      <c r="J100" s="31">
        <f>J101+J105</f>
        <v>2670</v>
      </c>
    </row>
    <row r="101" spans="1:10" ht="38.25" customHeight="1" x14ac:dyDescent="0.25">
      <c r="A101" s="22"/>
      <c r="B101" s="93" t="s">
        <v>192</v>
      </c>
      <c r="C101" s="93"/>
      <c r="D101" s="93"/>
      <c r="E101" s="93"/>
      <c r="F101" s="93"/>
      <c r="G101" s="33" t="s">
        <v>201</v>
      </c>
      <c r="H101" s="37"/>
      <c r="I101" s="31">
        <f>I102+I103+I104</f>
        <v>2720</v>
      </c>
      <c r="J101" s="31">
        <f>J102+J103+J104</f>
        <v>2620</v>
      </c>
    </row>
    <row r="102" spans="1:10" ht="36" customHeight="1" x14ac:dyDescent="0.25">
      <c r="A102" s="22"/>
      <c r="B102" s="93" t="s">
        <v>194</v>
      </c>
      <c r="C102" s="93"/>
      <c r="D102" s="93"/>
      <c r="E102" s="93"/>
      <c r="F102" s="93"/>
      <c r="G102" s="33" t="s">
        <v>201</v>
      </c>
      <c r="H102" s="37">
        <v>110</v>
      </c>
      <c r="I102" s="31">
        <v>2515</v>
      </c>
      <c r="J102" s="31">
        <v>2515</v>
      </c>
    </row>
    <row r="103" spans="1:10" ht="32.25" customHeight="1" x14ac:dyDescent="0.25">
      <c r="A103" s="22"/>
      <c r="B103" s="93" t="s">
        <v>98</v>
      </c>
      <c r="C103" s="93"/>
      <c r="D103" s="93"/>
      <c r="E103" s="93"/>
      <c r="F103" s="93"/>
      <c r="G103" s="33" t="s">
        <v>201</v>
      </c>
      <c r="H103" s="37">
        <v>240</v>
      </c>
      <c r="I103" s="31">
        <v>200</v>
      </c>
      <c r="J103" s="31">
        <v>100</v>
      </c>
    </row>
    <row r="104" spans="1:10" ht="27.75" customHeight="1" x14ac:dyDescent="0.25">
      <c r="A104" s="22"/>
      <c r="B104" s="93" t="s">
        <v>110</v>
      </c>
      <c r="C104" s="93"/>
      <c r="D104" s="93"/>
      <c r="E104" s="93"/>
      <c r="F104" s="93"/>
      <c r="G104" s="33" t="s">
        <v>201</v>
      </c>
      <c r="H104" s="37">
        <v>850</v>
      </c>
      <c r="I104" s="31">
        <v>5</v>
      </c>
      <c r="J104" s="31">
        <v>5</v>
      </c>
    </row>
    <row r="105" spans="1:10" ht="33" customHeight="1" x14ac:dyDescent="0.25">
      <c r="A105" s="22"/>
      <c r="B105" s="93" t="s">
        <v>195</v>
      </c>
      <c r="C105" s="93"/>
      <c r="D105" s="93"/>
      <c r="E105" s="93"/>
      <c r="F105" s="93"/>
      <c r="G105" s="33" t="s">
        <v>202</v>
      </c>
      <c r="H105" s="37"/>
      <c r="I105" s="31">
        <f>I106</f>
        <v>100</v>
      </c>
      <c r="J105" s="31">
        <f>J106</f>
        <v>50</v>
      </c>
    </row>
    <row r="106" spans="1:10" ht="35.25" customHeight="1" x14ac:dyDescent="0.25">
      <c r="A106" s="22"/>
      <c r="B106" s="93" t="s">
        <v>98</v>
      </c>
      <c r="C106" s="93"/>
      <c r="D106" s="93"/>
      <c r="E106" s="93"/>
      <c r="F106" s="93"/>
      <c r="G106" s="33" t="s">
        <v>202</v>
      </c>
      <c r="H106" s="37">
        <v>240</v>
      </c>
      <c r="I106" s="31">
        <v>100</v>
      </c>
      <c r="J106" s="31">
        <v>50</v>
      </c>
    </row>
    <row r="107" spans="1:10" ht="74.25" customHeight="1" x14ac:dyDescent="0.25">
      <c r="A107" s="22"/>
      <c r="B107" s="102" t="s">
        <v>203</v>
      </c>
      <c r="C107" s="102"/>
      <c r="D107" s="102"/>
      <c r="E107" s="102"/>
      <c r="F107" s="102"/>
      <c r="G107" s="47" t="s">
        <v>204</v>
      </c>
      <c r="H107" s="38"/>
      <c r="I107" s="27">
        <f t="shared" ref="I107:J109" si="5">I108</f>
        <v>100</v>
      </c>
      <c r="J107" s="27">
        <f t="shared" si="5"/>
        <v>50</v>
      </c>
    </row>
    <row r="108" spans="1:10" ht="37.5" customHeight="1" x14ac:dyDescent="0.25">
      <c r="A108" s="22"/>
      <c r="B108" s="103" t="s">
        <v>205</v>
      </c>
      <c r="C108" s="103"/>
      <c r="D108" s="103"/>
      <c r="E108" s="103"/>
      <c r="F108" s="103"/>
      <c r="G108" s="33" t="s">
        <v>206</v>
      </c>
      <c r="H108" s="37"/>
      <c r="I108" s="31">
        <f t="shared" si="5"/>
        <v>100</v>
      </c>
      <c r="J108" s="31">
        <f t="shared" si="5"/>
        <v>50</v>
      </c>
    </row>
    <row r="109" spans="1:10" ht="38.25" customHeight="1" x14ac:dyDescent="0.25">
      <c r="A109" s="22"/>
      <c r="B109" s="103" t="s">
        <v>207</v>
      </c>
      <c r="C109" s="103"/>
      <c r="D109" s="103"/>
      <c r="E109" s="103"/>
      <c r="F109" s="103"/>
      <c r="G109" s="33" t="s">
        <v>208</v>
      </c>
      <c r="H109" s="37"/>
      <c r="I109" s="31">
        <f t="shared" si="5"/>
        <v>100</v>
      </c>
      <c r="J109" s="31">
        <f t="shared" si="5"/>
        <v>50</v>
      </c>
    </row>
    <row r="110" spans="1:10" ht="42" customHeight="1" x14ac:dyDescent="0.25">
      <c r="A110" s="22"/>
      <c r="B110" s="103" t="s">
        <v>98</v>
      </c>
      <c r="C110" s="103"/>
      <c r="D110" s="103"/>
      <c r="E110" s="103"/>
      <c r="F110" s="103"/>
      <c r="G110" s="33" t="s">
        <v>208</v>
      </c>
      <c r="H110" s="37">
        <v>240</v>
      </c>
      <c r="I110" s="31">
        <v>100</v>
      </c>
      <c r="J110" s="31">
        <v>50</v>
      </c>
    </row>
    <row r="111" spans="1:10" ht="62.25" customHeight="1" x14ac:dyDescent="0.25">
      <c r="A111" s="22" t="s">
        <v>71</v>
      </c>
      <c r="B111" s="99" t="s">
        <v>209</v>
      </c>
      <c r="C111" s="99"/>
      <c r="D111" s="99"/>
      <c r="E111" s="99"/>
      <c r="F111" s="99"/>
      <c r="G111" s="25" t="s">
        <v>210</v>
      </c>
      <c r="H111" s="37"/>
      <c r="I111" s="27">
        <f>I112</f>
        <v>10</v>
      </c>
      <c r="J111" s="27">
        <f>J112</f>
        <v>10</v>
      </c>
    </row>
    <row r="112" spans="1:10" ht="39" customHeight="1" x14ac:dyDescent="0.25">
      <c r="A112" s="22"/>
      <c r="B112" s="103" t="s">
        <v>211</v>
      </c>
      <c r="C112" s="103"/>
      <c r="D112" s="103"/>
      <c r="E112" s="103"/>
      <c r="F112" s="103"/>
      <c r="G112" s="32" t="s">
        <v>212</v>
      </c>
      <c r="H112" s="37"/>
      <c r="I112" s="31">
        <f>I113</f>
        <v>10</v>
      </c>
      <c r="J112" s="31">
        <f>J113</f>
        <v>10</v>
      </c>
    </row>
    <row r="113" spans="1:10" ht="61.5" customHeight="1" x14ac:dyDescent="0.25">
      <c r="A113" s="22"/>
      <c r="B113" s="103" t="s">
        <v>213</v>
      </c>
      <c r="C113" s="103"/>
      <c r="D113" s="103"/>
      <c r="E113" s="103"/>
      <c r="F113" s="103"/>
      <c r="G113" s="33" t="s">
        <v>214</v>
      </c>
      <c r="H113" s="37"/>
      <c r="I113" s="31">
        <f>I115</f>
        <v>10</v>
      </c>
      <c r="J113" s="31">
        <f>J115</f>
        <v>10</v>
      </c>
    </row>
    <row r="114" spans="1:10" ht="33.75" customHeight="1" x14ac:dyDescent="0.25">
      <c r="A114" s="21">
        <v>1</v>
      </c>
      <c r="B114" s="104">
        <v>2</v>
      </c>
      <c r="C114" s="104"/>
      <c r="D114" s="104"/>
      <c r="E114" s="104"/>
      <c r="F114" s="104"/>
      <c r="G114" s="39">
        <v>3</v>
      </c>
      <c r="H114" s="40">
        <v>4</v>
      </c>
      <c r="I114" s="41">
        <v>5</v>
      </c>
      <c r="J114" s="41">
        <v>5</v>
      </c>
    </row>
    <row r="115" spans="1:10" ht="40.9" customHeight="1" x14ac:dyDescent="0.25">
      <c r="A115" s="22"/>
      <c r="B115" s="103" t="s">
        <v>98</v>
      </c>
      <c r="C115" s="103"/>
      <c r="D115" s="103"/>
      <c r="E115" s="103"/>
      <c r="F115" s="103"/>
      <c r="G115" s="33" t="s">
        <v>214</v>
      </c>
      <c r="H115" s="37">
        <v>240</v>
      </c>
      <c r="I115" s="31">
        <v>10</v>
      </c>
      <c r="J115" s="31">
        <v>10</v>
      </c>
    </row>
    <row r="116" spans="1:10" ht="41.25" customHeight="1" x14ac:dyDescent="0.25">
      <c r="A116" s="22" t="s">
        <v>215</v>
      </c>
      <c r="B116" s="105" t="s">
        <v>216</v>
      </c>
      <c r="C116" s="105"/>
      <c r="D116" s="105"/>
      <c r="E116" s="105"/>
      <c r="F116" s="105"/>
      <c r="G116" s="28" t="s">
        <v>217</v>
      </c>
      <c r="H116" s="37"/>
      <c r="I116" s="27">
        <f>I117+I122</f>
        <v>700</v>
      </c>
      <c r="J116" s="27">
        <f>J117+J122</f>
        <v>700</v>
      </c>
    </row>
    <row r="117" spans="1:10" ht="74.25" customHeight="1" x14ac:dyDescent="0.25">
      <c r="A117" s="22"/>
      <c r="B117" s="93" t="s">
        <v>218</v>
      </c>
      <c r="C117" s="93"/>
      <c r="D117" s="93"/>
      <c r="E117" s="93"/>
      <c r="F117" s="93"/>
      <c r="G117" s="36" t="s">
        <v>219</v>
      </c>
      <c r="H117" s="37"/>
      <c r="I117" s="31">
        <f>I118+I120</f>
        <v>400</v>
      </c>
      <c r="J117" s="31">
        <f>J118+J120</f>
        <v>400</v>
      </c>
    </row>
    <row r="118" spans="1:10" ht="85.5" customHeight="1" x14ac:dyDescent="0.25">
      <c r="A118" s="22"/>
      <c r="B118" s="93" t="s">
        <v>129</v>
      </c>
      <c r="C118" s="93"/>
      <c r="D118" s="93"/>
      <c r="E118" s="93"/>
      <c r="F118" s="93"/>
      <c r="G118" s="33" t="s">
        <v>220</v>
      </c>
      <c r="H118" s="37"/>
      <c r="I118" s="31">
        <f>I119</f>
        <v>250</v>
      </c>
      <c r="J118" s="31">
        <f>J119</f>
        <v>250</v>
      </c>
    </row>
    <row r="119" spans="1:10" ht="106.5" customHeight="1" x14ac:dyDescent="0.25">
      <c r="A119" s="22"/>
      <c r="B119" s="93" t="s">
        <v>221</v>
      </c>
      <c r="C119" s="93"/>
      <c r="D119" s="93"/>
      <c r="E119" s="93"/>
      <c r="F119" s="93"/>
      <c r="G119" s="33" t="s">
        <v>220</v>
      </c>
      <c r="H119" s="37">
        <v>630</v>
      </c>
      <c r="I119" s="31">
        <v>250</v>
      </c>
      <c r="J119" s="31">
        <v>250</v>
      </c>
    </row>
    <row r="120" spans="1:10" ht="71.25" customHeight="1" x14ac:dyDescent="0.25">
      <c r="A120" s="22"/>
      <c r="B120" s="93" t="s">
        <v>222</v>
      </c>
      <c r="C120" s="93"/>
      <c r="D120" s="93"/>
      <c r="E120" s="93"/>
      <c r="F120" s="93"/>
      <c r="G120" s="33" t="s">
        <v>223</v>
      </c>
      <c r="H120" s="37"/>
      <c r="I120" s="31">
        <f>I121</f>
        <v>150</v>
      </c>
      <c r="J120" s="31">
        <f>J121</f>
        <v>150</v>
      </c>
    </row>
    <row r="121" spans="1:10" ht="36.75" customHeight="1" x14ac:dyDescent="0.25">
      <c r="A121" s="22"/>
      <c r="B121" s="93" t="s">
        <v>98</v>
      </c>
      <c r="C121" s="93"/>
      <c r="D121" s="93"/>
      <c r="E121" s="93"/>
      <c r="F121" s="93"/>
      <c r="G121" s="33" t="s">
        <v>223</v>
      </c>
      <c r="H121" s="37">
        <v>240</v>
      </c>
      <c r="I121" s="31">
        <v>150</v>
      </c>
      <c r="J121" s="31">
        <v>150</v>
      </c>
    </row>
    <row r="122" spans="1:10" ht="33" customHeight="1" x14ac:dyDescent="0.25">
      <c r="A122" s="22"/>
      <c r="B122" s="93" t="s">
        <v>224</v>
      </c>
      <c r="C122" s="93"/>
      <c r="D122" s="93"/>
      <c r="E122" s="93"/>
      <c r="F122" s="93"/>
      <c r="G122" s="33" t="s">
        <v>225</v>
      </c>
      <c r="H122" s="37"/>
      <c r="I122" s="31">
        <f>I123</f>
        <v>300</v>
      </c>
      <c r="J122" s="31">
        <f>J123</f>
        <v>300</v>
      </c>
    </row>
    <row r="123" spans="1:10" ht="45.6" customHeight="1" x14ac:dyDescent="0.25">
      <c r="A123" s="22"/>
      <c r="B123" s="110" t="s">
        <v>226</v>
      </c>
      <c r="C123" s="110"/>
      <c r="D123" s="110"/>
      <c r="E123" s="110"/>
      <c r="F123" s="110"/>
      <c r="G123" s="33" t="s">
        <v>227</v>
      </c>
      <c r="H123" s="37"/>
      <c r="I123" s="31">
        <f>I124</f>
        <v>300</v>
      </c>
      <c r="J123" s="31">
        <f>J124</f>
        <v>300</v>
      </c>
    </row>
    <row r="124" spans="1:10" ht="33.75" customHeight="1" x14ac:dyDescent="0.25">
      <c r="A124" s="22"/>
      <c r="B124" s="93" t="str">
        <f>'Приложение 10'!$B$196</f>
        <v>Иные пенсии, социальные доплаты к пенсии</v>
      </c>
      <c r="C124" s="93"/>
      <c r="D124" s="93"/>
      <c r="E124" s="93"/>
      <c r="F124" s="93"/>
      <c r="G124" s="33" t="s">
        <v>227</v>
      </c>
      <c r="H124" s="37">
        <v>310</v>
      </c>
      <c r="I124" s="31">
        <v>300</v>
      </c>
      <c r="J124" s="31">
        <v>300</v>
      </c>
    </row>
    <row r="125" spans="1:10" ht="31.5" customHeight="1" x14ac:dyDescent="0.25">
      <c r="A125" s="22" t="s">
        <v>228</v>
      </c>
      <c r="B125" s="105" t="s">
        <v>229</v>
      </c>
      <c r="C125" s="105"/>
      <c r="D125" s="105"/>
      <c r="E125" s="105"/>
      <c r="F125" s="105"/>
      <c r="G125" s="28" t="s">
        <v>230</v>
      </c>
      <c r="H125" s="37"/>
      <c r="I125" s="27">
        <f t="shared" ref="I125:J127" si="6">I126</f>
        <v>300</v>
      </c>
      <c r="J125" s="27">
        <f t="shared" si="6"/>
        <v>300</v>
      </c>
    </row>
    <row r="126" spans="1:10" ht="41.25" customHeight="1" x14ac:dyDescent="0.25">
      <c r="A126" s="22"/>
      <c r="B126" s="93" t="s">
        <v>231</v>
      </c>
      <c r="C126" s="93"/>
      <c r="D126" s="93"/>
      <c r="E126" s="93"/>
      <c r="F126" s="93"/>
      <c r="G126" s="33" t="s">
        <v>232</v>
      </c>
      <c r="H126" s="37"/>
      <c r="I126" s="31">
        <f t="shared" si="6"/>
        <v>300</v>
      </c>
      <c r="J126" s="31">
        <f t="shared" si="6"/>
        <v>300</v>
      </c>
    </row>
    <row r="127" spans="1:10" ht="36.75" customHeight="1" x14ac:dyDescent="0.25">
      <c r="A127" s="22"/>
      <c r="B127" s="93" t="s">
        <v>233</v>
      </c>
      <c r="C127" s="93"/>
      <c r="D127" s="93"/>
      <c r="E127" s="93"/>
      <c r="F127" s="93"/>
      <c r="G127" s="33" t="s">
        <v>234</v>
      </c>
      <c r="H127" s="37"/>
      <c r="I127" s="31">
        <f t="shared" si="6"/>
        <v>300</v>
      </c>
      <c r="J127" s="31">
        <f t="shared" si="6"/>
        <v>300</v>
      </c>
    </row>
    <row r="128" spans="1:10" ht="41.25" customHeight="1" x14ac:dyDescent="0.25">
      <c r="A128" s="22"/>
      <c r="B128" s="93" t="s">
        <v>98</v>
      </c>
      <c r="C128" s="93"/>
      <c r="D128" s="93"/>
      <c r="E128" s="93"/>
      <c r="F128" s="93"/>
      <c r="G128" s="33" t="s">
        <v>234</v>
      </c>
      <c r="H128" s="37">
        <v>240</v>
      </c>
      <c r="I128" s="31">
        <v>300</v>
      </c>
      <c r="J128" s="31">
        <v>300</v>
      </c>
    </row>
    <row r="129" spans="1:10" ht="42" customHeight="1" x14ac:dyDescent="0.25">
      <c r="A129" s="22" t="s">
        <v>235</v>
      </c>
      <c r="B129" s="105" t="s">
        <v>236</v>
      </c>
      <c r="C129" s="105"/>
      <c r="D129" s="105"/>
      <c r="E129" s="105"/>
      <c r="F129" s="105"/>
      <c r="G129" s="28" t="s">
        <v>237</v>
      </c>
      <c r="H129" s="37"/>
      <c r="I129" s="27">
        <f t="shared" ref="I129:J131" si="7">I130</f>
        <v>300</v>
      </c>
      <c r="J129" s="27">
        <f t="shared" si="7"/>
        <v>300</v>
      </c>
    </row>
    <row r="130" spans="1:10" ht="55.15" customHeight="1" x14ac:dyDescent="0.25">
      <c r="A130" s="22"/>
      <c r="B130" s="93" t="s">
        <v>238</v>
      </c>
      <c r="C130" s="93"/>
      <c r="D130" s="93"/>
      <c r="E130" s="93"/>
      <c r="F130" s="93"/>
      <c r="G130" s="33" t="s">
        <v>239</v>
      </c>
      <c r="H130" s="37"/>
      <c r="I130" s="31">
        <f t="shared" si="7"/>
        <v>300</v>
      </c>
      <c r="J130" s="31">
        <f t="shared" si="7"/>
        <v>300</v>
      </c>
    </row>
    <row r="131" spans="1:10" ht="60.75" customHeight="1" x14ac:dyDescent="0.25">
      <c r="A131" s="22"/>
      <c r="B131" s="93" t="s">
        <v>240</v>
      </c>
      <c r="C131" s="93"/>
      <c r="D131" s="93"/>
      <c r="E131" s="93"/>
      <c r="F131" s="93"/>
      <c r="G131" s="33" t="s">
        <v>241</v>
      </c>
      <c r="H131" s="37"/>
      <c r="I131" s="31">
        <f t="shared" si="7"/>
        <v>300</v>
      </c>
      <c r="J131" s="31">
        <f t="shared" si="7"/>
        <v>300</v>
      </c>
    </row>
    <row r="132" spans="1:10" ht="45" customHeight="1" x14ac:dyDescent="0.25">
      <c r="A132" s="22"/>
      <c r="B132" s="93" t="s">
        <v>98</v>
      </c>
      <c r="C132" s="93"/>
      <c r="D132" s="93"/>
      <c r="E132" s="93"/>
      <c r="F132" s="93"/>
      <c r="G132" s="33" t="s">
        <v>241</v>
      </c>
      <c r="H132" s="37">
        <v>240</v>
      </c>
      <c r="I132" s="31">
        <v>300</v>
      </c>
      <c r="J132" s="31">
        <v>300</v>
      </c>
    </row>
    <row r="133" spans="1:10" ht="10.5" hidden="1" customHeight="1" x14ac:dyDescent="0.25">
      <c r="A133" s="22"/>
      <c r="B133" s="49"/>
      <c r="C133" s="49"/>
      <c r="D133" s="49"/>
      <c r="E133" s="49"/>
      <c r="F133" s="49"/>
      <c r="G133" s="33"/>
      <c r="H133" s="37"/>
      <c r="I133" s="31"/>
      <c r="J133" s="31"/>
    </row>
    <row r="134" spans="1:10" ht="61.5" customHeight="1" x14ac:dyDescent="0.25">
      <c r="A134" s="22" t="s">
        <v>242</v>
      </c>
      <c r="B134" s="105" t="s">
        <v>243</v>
      </c>
      <c r="C134" s="105"/>
      <c r="D134" s="105"/>
      <c r="E134" s="105"/>
      <c r="F134" s="105"/>
      <c r="G134" s="28" t="s">
        <v>244</v>
      </c>
      <c r="H134" s="37"/>
      <c r="I134" s="27">
        <f>I135</f>
        <v>1500</v>
      </c>
      <c r="J134" s="27">
        <f>J135</f>
        <v>308.10000000000002</v>
      </c>
    </row>
    <row r="135" spans="1:10" ht="39.75" customHeight="1" x14ac:dyDescent="0.25">
      <c r="A135" s="22"/>
      <c r="B135" s="93" t="s">
        <v>245</v>
      </c>
      <c r="C135" s="93"/>
      <c r="D135" s="93"/>
      <c r="E135" s="93"/>
      <c r="F135" s="93"/>
      <c r="G135" s="33" t="s">
        <v>246</v>
      </c>
      <c r="H135" s="37"/>
      <c r="I135" s="31">
        <f>I137</f>
        <v>1500</v>
      </c>
      <c r="J135" s="31">
        <f>J137</f>
        <v>308.10000000000002</v>
      </c>
    </row>
    <row r="136" spans="1:10" ht="35.25" customHeight="1" x14ac:dyDescent="0.25">
      <c r="A136" s="21">
        <v>1</v>
      </c>
      <c r="B136" s="104">
        <v>2</v>
      </c>
      <c r="C136" s="104"/>
      <c r="D136" s="104"/>
      <c r="E136" s="104"/>
      <c r="F136" s="104"/>
      <c r="G136" s="39">
        <v>3</v>
      </c>
      <c r="H136" s="40">
        <v>4</v>
      </c>
      <c r="I136" s="41">
        <v>5</v>
      </c>
      <c r="J136" s="41">
        <v>5</v>
      </c>
    </row>
    <row r="137" spans="1:10" ht="84" customHeight="1" x14ac:dyDescent="0.25">
      <c r="A137" s="22"/>
      <c r="B137" s="93" t="s">
        <v>247</v>
      </c>
      <c r="C137" s="93"/>
      <c r="D137" s="93"/>
      <c r="E137" s="93"/>
      <c r="F137" s="93"/>
      <c r="G137" s="43" t="s">
        <v>248</v>
      </c>
      <c r="H137" s="37"/>
      <c r="I137" s="31">
        <f>I138</f>
        <v>1500</v>
      </c>
      <c r="J137" s="31">
        <f>J138</f>
        <v>308.10000000000002</v>
      </c>
    </row>
    <row r="138" spans="1:10" ht="39" customHeight="1" x14ac:dyDescent="0.25">
      <c r="A138" s="22"/>
      <c r="B138" s="93" t="s">
        <v>98</v>
      </c>
      <c r="C138" s="93"/>
      <c r="D138" s="93"/>
      <c r="E138" s="93"/>
      <c r="F138" s="93"/>
      <c r="G138" s="43" t="s">
        <v>248</v>
      </c>
      <c r="H138" s="37">
        <v>240</v>
      </c>
      <c r="I138" s="31">
        <v>1500</v>
      </c>
      <c r="J138" s="31">
        <v>308.10000000000002</v>
      </c>
    </row>
    <row r="139" spans="1:10" ht="33" customHeight="1" x14ac:dyDescent="0.25">
      <c r="A139" s="22"/>
      <c r="B139" s="105" t="s">
        <v>249</v>
      </c>
      <c r="C139" s="105"/>
      <c r="D139" s="105"/>
      <c r="E139" s="105"/>
      <c r="F139" s="105"/>
      <c r="G139" s="28" t="s">
        <v>250</v>
      </c>
      <c r="H139" s="37"/>
      <c r="I139" s="27">
        <f t="shared" ref="I139:J141" si="8">I140</f>
        <v>1205</v>
      </c>
      <c r="J139" s="27">
        <f t="shared" si="8"/>
        <v>1205</v>
      </c>
    </row>
    <row r="140" spans="1:10" ht="40.9" customHeight="1" x14ac:dyDescent="0.25">
      <c r="A140" s="22"/>
      <c r="B140" s="111" t="s">
        <v>251</v>
      </c>
      <c r="C140" s="111"/>
      <c r="D140" s="111"/>
      <c r="E140" s="111"/>
      <c r="F140" s="111"/>
      <c r="G140" s="36" t="s">
        <v>252</v>
      </c>
      <c r="H140" s="37"/>
      <c r="I140" s="31">
        <f t="shared" si="8"/>
        <v>1205</v>
      </c>
      <c r="J140" s="31">
        <f t="shared" si="8"/>
        <v>1205</v>
      </c>
    </row>
    <row r="141" spans="1:10" ht="47.25" customHeight="1" x14ac:dyDescent="0.25">
      <c r="A141" s="22"/>
      <c r="B141" s="93" t="s">
        <v>253</v>
      </c>
      <c r="C141" s="93"/>
      <c r="D141" s="93"/>
      <c r="E141" s="93"/>
      <c r="F141" s="93"/>
      <c r="G141" s="33" t="s">
        <v>254</v>
      </c>
      <c r="H141" s="37"/>
      <c r="I141" s="31">
        <f t="shared" si="8"/>
        <v>1205</v>
      </c>
      <c r="J141" s="31">
        <f t="shared" si="8"/>
        <v>1205</v>
      </c>
    </row>
    <row r="142" spans="1:10" ht="51" customHeight="1" x14ac:dyDescent="0.25">
      <c r="A142" s="22"/>
      <c r="B142" s="93" t="s">
        <v>255</v>
      </c>
      <c r="C142" s="93"/>
      <c r="D142" s="93"/>
      <c r="E142" s="93"/>
      <c r="F142" s="93"/>
      <c r="G142" s="33" t="s">
        <v>254</v>
      </c>
      <c r="H142" s="37">
        <v>120</v>
      </c>
      <c r="I142" s="31">
        <v>1205</v>
      </c>
      <c r="J142" s="31">
        <v>1205</v>
      </c>
    </row>
    <row r="143" spans="1:10" ht="33" customHeight="1" x14ac:dyDescent="0.25">
      <c r="A143" s="22"/>
      <c r="B143" s="105" t="s">
        <v>256</v>
      </c>
      <c r="C143" s="105"/>
      <c r="D143" s="105"/>
      <c r="E143" s="105"/>
      <c r="F143" s="105"/>
      <c r="G143" s="28" t="s">
        <v>257</v>
      </c>
      <c r="H143" s="37"/>
      <c r="I143" s="27">
        <f>I144+I147</f>
        <v>8884.1</v>
      </c>
      <c r="J143" s="27">
        <f>J144+J147</f>
        <v>8900.7000000000007</v>
      </c>
    </row>
    <row r="144" spans="1:10" ht="58.5" customHeight="1" x14ac:dyDescent="0.25">
      <c r="A144" s="22"/>
      <c r="B144" s="111" t="s">
        <v>258</v>
      </c>
      <c r="C144" s="111"/>
      <c r="D144" s="111"/>
      <c r="E144" s="111"/>
      <c r="F144" s="111"/>
      <c r="G144" s="36" t="s">
        <v>259</v>
      </c>
      <c r="H144" s="37"/>
      <c r="I144" s="31">
        <f>I145</f>
        <v>8369</v>
      </c>
      <c r="J144" s="31">
        <f>J145</f>
        <v>8369</v>
      </c>
    </row>
    <row r="145" spans="1:10" ht="33" customHeight="1" x14ac:dyDescent="0.25">
      <c r="A145" s="22"/>
      <c r="B145" s="93" t="s">
        <v>253</v>
      </c>
      <c r="C145" s="93"/>
      <c r="D145" s="93"/>
      <c r="E145" s="93"/>
      <c r="F145" s="93"/>
      <c r="G145" s="33" t="s">
        <v>260</v>
      </c>
      <c r="H145" s="37"/>
      <c r="I145" s="31">
        <f>I146</f>
        <v>8369</v>
      </c>
      <c r="J145" s="31">
        <f>J146</f>
        <v>8369</v>
      </c>
    </row>
    <row r="146" spans="1:10" ht="45" customHeight="1" x14ac:dyDescent="0.25">
      <c r="A146" s="22"/>
      <c r="B146" s="93" t="s">
        <v>255</v>
      </c>
      <c r="C146" s="93"/>
      <c r="D146" s="93"/>
      <c r="E146" s="93"/>
      <c r="F146" s="93"/>
      <c r="G146" s="33" t="s">
        <v>260</v>
      </c>
      <c r="H146" s="37">
        <v>120</v>
      </c>
      <c r="I146" s="31">
        <v>8369</v>
      </c>
      <c r="J146" s="31">
        <v>8369</v>
      </c>
    </row>
    <row r="147" spans="1:10" ht="26.25" customHeight="1" x14ac:dyDescent="0.25">
      <c r="A147" s="22"/>
      <c r="B147" s="111" t="s">
        <v>261</v>
      </c>
      <c r="C147" s="111"/>
      <c r="D147" s="111"/>
      <c r="E147" s="111"/>
      <c r="F147" s="111"/>
      <c r="G147" s="36" t="s">
        <v>262</v>
      </c>
      <c r="H147" s="37"/>
      <c r="I147" s="31">
        <f>I148+I150</f>
        <v>515.1</v>
      </c>
      <c r="J147" s="31">
        <f>J148+J150</f>
        <v>531.70000000000005</v>
      </c>
    </row>
    <row r="148" spans="1:10" ht="52.5" customHeight="1" x14ac:dyDescent="0.25">
      <c r="A148" s="22"/>
      <c r="B148" s="93" t="s">
        <v>263</v>
      </c>
      <c r="C148" s="93"/>
      <c r="D148" s="93"/>
      <c r="E148" s="93"/>
      <c r="F148" s="93"/>
      <c r="G148" s="33" t="s">
        <v>264</v>
      </c>
      <c r="H148" s="37"/>
      <c r="I148" s="31">
        <f>I149</f>
        <v>507.5</v>
      </c>
      <c r="J148" s="31">
        <f>J149</f>
        <v>524.1</v>
      </c>
    </row>
    <row r="149" spans="1:10" ht="37.5" customHeight="1" x14ac:dyDescent="0.25">
      <c r="A149" s="22"/>
      <c r="B149" s="93" t="s">
        <v>255</v>
      </c>
      <c r="C149" s="93"/>
      <c r="D149" s="93"/>
      <c r="E149" s="93"/>
      <c r="F149" s="93"/>
      <c r="G149" s="33" t="s">
        <v>264</v>
      </c>
      <c r="H149" s="37">
        <v>120</v>
      </c>
      <c r="I149" s="31">
        <v>507.5</v>
      </c>
      <c r="J149" s="31">
        <v>524.1</v>
      </c>
    </row>
    <row r="150" spans="1:10" ht="57.6" customHeight="1" x14ac:dyDescent="0.25">
      <c r="A150" s="22"/>
      <c r="B150" s="93" t="s">
        <v>265</v>
      </c>
      <c r="C150" s="93"/>
      <c r="D150" s="93"/>
      <c r="E150" s="93"/>
      <c r="F150" s="93"/>
      <c r="G150" s="33" t="s">
        <v>266</v>
      </c>
      <c r="H150" s="37"/>
      <c r="I150" s="31">
        <f>I151</f>
        <v>7.6</v>
      </c>
      <c r="J150" s="31">
        <f>J151</f>
        <v>7.6</v>
      </c>
    </row>
    <row r="151" spans="1:10" ht="33" customHeight="1" x14ac:dyDescent="0.25">
      <c r="A151" s="22"/>
      <c r="B151" s="93" t="s">
        <v>98</v>
      </c>
      <c r="C151" s="93"/>
      <c r="D151" s="93"/>
      <c r="E151" s="93"/>
      <c r="F151" s="93"/>
      <c r="G151" s="33" t="s">
        <v>266</v>
      </c>
      <c r="H151" s="37">
        <v>240</v>
      </c>
      <c r="I151" s="31">
        <v>7.6</v>
      </c>
      <c r="J151" s="31">
        <v>7.6</v>
      </c>
    </row>
    <row r="152" spans="1:10" ht="39" customHeight="1" x14ac:dyDescent="0.25">
      <c r="A152" s="22"/>
      <c r="B152" s="105" t="s">
        <v>267</v>
      </c>
      <c r="C152" s="105"/>
      <c r="D152" s="105"/>
      <c r="E152" s="105"/>
      <c r="F152" s="105"/>
      <c r="G152" s="28" t="s">
        <v>268</v>
      </c>
      <c r="H152" s="37"/>
      <c r="I152" s="27">
        <f t="shared" ref="I152:J154" si="9">I153</f>
        <v>0</v>
      </c>
      <c r="J152" s="27">
        <f t="shared" si="9"/>
        <v>0</v>
      </c>
    </row>
    <row r="153" spans="1:10" ht="84.6" customHeight="1" x14ac:dyDescent="0.25">
      <c r="A153" s="22"/>
      <c r="B153" s="93" t="s">
        <v>269</v>
      </c>
      <c r="C153" s="93"/>
      <c r="D153" s="93"/>
      <c r="E153" s="93"/>
      <c r="F153" s="93"/>
      <c r="G153" s="36" t="s">
        <v>270</v>
      </c>
      <c r="H153" s="37"/>
      <c r="I153" s="31">
        <f t="shared" si="9"/>
        <v>0</v>
      </c>
      <c r="J153" s="31">
        <f t="shared" si="9"/>
        <v>0</v>
      </c>
    </row>
    <row r="154" spans="1:10" ht="148.15" customHeight="1" x14ac:dyDescent="0.25">
      <c r="A154" s="22"/>
      <c r="B154" s="93" t="s">
        <v>271</v>
      </c>
      <c r="C154" s="93"/>
      <c r="D154" s="93"/>
      <c r="E154" s="93"/>
      <c r="F154" s="93"/>
      <c r="G154" s="33" t="s">
        <v>272</v>
      </c>
      <c r="H154" s="37"/>
      <c r="I154" s="31">
        <f t="shared" si="9"/>
        <v>0</v>
      </c>
      <c r="J154" s="31">
        <f t="shared" si="9"/>
        <v>0</v>
      </c>
    </row>
    <row r="155" spans="1:10" ht="26.45" customHeight="1" x14ac:dyDescent="0.25">
      <c r="A155" s="22"/>
      <c r="B155" s="93" t="s">
        <v>273</v>
      </c>
      <c r="C155" s="93"/>
      <c r="D155" s="93"/>
      <c r="E155" s="93"/>
      <c r="F155" s="93"/>
      <c r="G155" s="33" t="s">
        <v>272</v>
      </c>
      <c r="H155" s="37">
        <v>540</v>
      </c>
      <c r="I155" s="31">
        <v>0</v>
      </c>
      <c r="J155" s="31">
        <v>0</v>
      </c>
    </row>
    <row r="156" spans="1:10" ht="36" customHeight="1" x14ac:dyDescent="0.25">
      <c r="A156" s="22"/>
      <c r="B156" s="105" t="s">
        <v>274</v>
      </c>
      <c r="C156" s="105"/>
      <c r="D156" s="105"/>
      <c r="E156" s="105"/>
      <c r="F156" s="105"/>
      <c r="G156" s="28" t="s">
        <v>275</v>
      </c>
      <c r="H156" s="37"/>
      <c r="I156" s="27">
        <f>I157</f>
        <v>0</v>
      </c>
      <c r="J156" s="27">
        <f>J157</f>
        <v>0</v>
      </c>
    </row>
    <row r="157" spans="1:10" ht="30.75" customHeight="1" x14ac:dyDescent="0.25">
      <c r="A157" s="22"/>
      <c r="B157" s="93" t="s">
        <v>276</v>
      </c>
      <c r="C157" s="93"/>
      <c r="D157" s="93"/>
      <c r="E157" s="93"/>
      <c r="F157" s="93"/>
      <c r="G157" s="44" t="s">
        <v>277</v>
      </c>
      <c r="H157" s="37"/>
      <c r="I157" s="31">
        <f>I159</f>
        <v>0</v>
      </c>
      <c r="J157" s="31">
        <f>J159</f>
        <v>0</v>
      </c>
    </row>
    <row r="158" spans="1:10" ht="24" customHeight="1" x14ac:dyDescent="0.25">
      <c r="A158" s="21">
        <v>1</v>
      </c>
      <c r="B158" s="104">
        <v>2</v>
      </c>
      <c r="C158" s="104"/>
      <c r="D158" s="104"/>
      <c r="E158" s="104"/>
      <c r="F158" s="104"/>
      <c r="G158" s="39">
        <v>3</v>
      </c>
      <c r="H158" s="40">
        <v>4</v>
      </c>
      <c r="I158" s="41">
        <v>5</v>
      </c>
      <c r="J158" s="41">
        <v>5</v>
      </c>
    </row>
    <row r="159" spans="1:10" ht="106.5" customHeight="1" x14ac:dyDescent="0.25">
      <c r="A159" s="22"/>
      <c r="B159" s="93" t="s">
        <v>278</v>
      </c>
      <c r="C159" s="93"/>
      <c r="D159" s="93"/>
      <c r="E159" s="93"/>
      <c r="F159" s="93"/>
      <c r="G159" s="33" t="s">
        <v>279</v>
      </c>
      <c r="H159" s="37"/>
      <c r="I159" s="31">
        <f>I160</f>
        <v>0</v>
      </c>
      <c r="J159" s="31">
        <f>J160</f>
        <v>0</v>
      </c>
    </row>
    <row r="160" spans="1:10" ht="24" customHeight="1" x14ac:dyDescent="0.25">
      <c r="A160" s="48"/>
      <c r="B160" s="93" t="s">
        <v>273</v>
      </c>
      <c r="C160" s="93"/>
      <c r="D160" s="93"/>
      <c r="E160" s="93"/>
      <c r="F160" s="93"/>
      <c r="G160" s="33" t="s">
        <v>279</v>
      </c>
      <c r="H160" s="37">
        <v>240</v>
      </c>
      <c r="I160" s="31">
        <v>0</v>
      </c>
      <c r="J160" s="31">
        <v>0</v>
      </c>
    </row>
    <row r="161" spans="1:10" ht="46.5" customHeight="1" x14ac:dyDescent="0.25">
      <c r="A161" s="22"/>
      <c r="B161" s="105" t="s">
        <v>280</v>
      </c>
      <c r="C161" s="105"/>
      <c r="D161" s="105"/>
      <c r="E161" s="105"/>
      <c r="F161" s="105"/>
      <c r="G161" s="28" t="s">
        <v>281</v>
      </c>
      <c r="H161" s="37"/>
      <c r="I161" s="27">
        <f>I162+I165</f>
        <v>0</v>
      </c>
      <c r="J161" s="27">
        <f>J162+J165</f>
        <v>0</v>
      </c>
    </row>
    <row r="162" spans="1:10" ht="39.75" customHeight="1" x14ac:dyDescent="0.25">
      <c r="A162" s="22"/>
      <c r="B162" s="111" t="s">
        <v>282</v>
      </c>
      <c r="C162" s="111"/>
      <c r="D162" s="111"/>
      <c r="E162" s="111"/>
      <c r="F162" s="111"/>
      <c r="G162" s="36" t="s">
        <v>283</v>
      </c>
      <c r="H162" s="37"/>
      <c r="I162" s="31">
        <f>I163</f>
        <v>0</v>
      </c>
      <c r="J162" s="31">
        <f>J163</f>
        <v>0</v>
      </c>
    </row>
    <row r="163" spans="1:10" ht="106.15" customHeight="1" x14ac:dyDescent="0.25">
      <c r="A163" s="22"/>
      <c r="B163" s="93" t="s">
        <v>284</v>
      </c>
      <c r="C163" s="93"/>
      <c r="D163" s="93"/>
      <c r="E163" s="93"/>
      <c r="F163" s="93"/>
      <c r="G163" s="33" t="s">
        <v>285</v>
      </c>
      <c r="H163" s="37"/>
      <c r="I163" s="31">
        <f>I164</f>
        <v>0</v>
      </c>
      <c r="J163" s="31">
        <f>J164</f>
        <v>0</v>
      </c>
    </row>
    <row r="164" spans="1:10" ht="26.25" customHeight="1" x14ac:dyDescent="0.25">
      <c r="A164" s="22"/>
      <c r="B164" s="93" t="s">
        <v>273</v>
      </c>
      <c r="C164" s="93"/>
      <c r="D164" s="93"/>
      <c r="E164" s="93"/>
      <c r="F164" s="93"/>
      <c r="G164" s="33" t="s">
        <v>285</v>
      </c>
      <c r="H164" s="37">
        <v>540</v>
      </c>
      <c r="I164" s="31">
        <v>0</v>
      </c>
      <c r="J164" s="31">
        <v>0</v>
      </c>
    </row>
    <row r="165" spans="1:10" ht="38.25" customHeight="1" x14ac:dyDescent="0.25">
      <c r="A165" s="22"/>
      <c r="B165" s="111" t="s">
        <v>286</v>
      </c>
      <c r="C165" s="111"/>
      <c r="D165" s="111"/>
      <c r="E165" s="111"/>
      <c r="F165" s="111"/>
      <c r="G165" s="36" t="s">
        <v>287</v>
      </c>
      <c r="H165" s="37"/>
      <c r="I165" s="31">
        <f>I166</f>
        <v>0</v>
      </c>
      <c r="J165" s="31">
        <f>J166</f>
        <v>0</v>
      </c>
    </row>
    <row r="166" spans="1:10" ht="100.5" customHeight="1" x14ac:dyDescent="0.25">
      <c r="A166" s="22"/>
      <c r="B166" s="93" t="s">
        <v>284</v>
      </c>
      <c r="C166" s="93"/>
      <c r="D166" s="93"/>
      <c r="E166" s="93"/>
      <c r="F166" s="93"/>
      <c r="G166" s="33" t="s">
        <v>288</v>
      </c>
      <c r="H166" s="37"/>
      <c r="I166" s="31">
        <f>I167</f>
        <v>0</v>
      </c>
      <c r="J166" s="31">
        <f>J167</f>
        <v>0</v>
      </c>
    </row>
    <row r="167" spans="1:10" ht="26.25" customHeight="1" x14ac:dyDescent="0.25">
      <c r="A167" s="22"/>
      <c r="B167" s="93" t="s">
        <v>273</v>
      </c>
      <c r="C167" s="93"/>
      <c r="D167" s="93"/>
      <c r="E167" s="93"/>
      <c r="F167" s="93"/>
      <c r="G167" s="33" t="s">
        <v>288</v>
      </c>
      <c r="H167" s="37">
        <v>540</v>
      </c>
      <c r="I167" s="31"/>
      <c r="J167" s="31"/>
    </row>
    <row r="168" spans="1:10" ht="42" customHeight="1" x14ac:dyDescent="0.25">
      <c r="A168" s="22"/>
      <c r="B168" s="105" t="s">
        <v>289</v>
      </c>
      <c r="C168" s="105"/>
      <c r="D168" s="105"/>
      <c r="E168" s="105"/>
      <c r="F168" s="105"/>
      <c r="G168" s="28" t="s">
        <v>290</v>
      </c>
      <c r="H168" s="38"/>
      <c r="I168" s="27">
        <f t="shared" ref="I168:J170" si="10">I169</f>
        <v>0</v>
      </c>
      <c r="J168" s="27">
        <f t="shared" si="10"/>
        <v>0</v>
      </c>
    </row>
    <row r="169" spans="1:10" ht="54" customHeight="1" x14ac:dyDescent="0.25">
      <c r="A169" s="22"/>
      <c r="B169" s="93" t="s">
        <v>291</v>
      </c>
      <c r="C169" s="93"/>
      <c r="D169" s="93"/>
      <c r="E169" s="93"/>
      <c r="F169" s="93"/>
      <c r="G169" s="33" t="s">
        <v>292</v>
      </c>
      <c r="H169" s="37"/>
      <c r="I169" s="31">
        <f t="shared" si="10"/>
        <v>0</v>
      </c>
      <c r="J169" s="31">
        <f t="shared" si="10"/>
        <v>0</v>
      </c>
    </row>
    <row r="170" spans="1:10" ht="101.45" customHeight="1" x14ac:dyDescent="0.25">
      <c r="A170" s="22"/>
      <c r="B170" s="93" t="s">
        <v>293</v>
      </c>
      <c r="C170" s="93"/>
      <c r="D170" s="93"/>
      <c r="E170" s="93"/>
      <c r="F170" s="93"/>
      <c r="G170" s="15" t="s">
        <v>294</v>
      </c>
      <c r="H170" s="37"/>
      <c r="I170" s="31">
        <f t="shared" si="10"/>
        <v>0</v>
      </c>
      <c r="J170" s="31">
        <f t="shared" si="10"/>
        <v>0</v>
      </c>
    </row>
    <row r="171" spans="1:10" ht="26.25" customHeight="1" x14ac:dyDescent="0.25">
      <c r="A171" s="22"/>
      <c r="B171" s="93" t="s">
        <v>273</v>
      </c>
      <c r="C171" s="93"/>
      <c r="D171" s="93"/>
      <c r="E171" s="93"/>
      <c r="F171" s="93"/>
      <c r="G171" s="15" t="s">
        <v>294</v>
      </c>
      <c r="H171" s="37">
        <v>540</v>
      </c>
      <c r="I171" s="31">
        <v>0</v>
      </c>
      <c r="J171" s="31">
        <v>0</v>
      </c>
    </row>
    <row r="172" spans="1:10" ht="46.5" customHeight="1" x14ac:dyDescent="0.25">
      <c r="A172" s="22"/>
      <c r="B172" s="105" t="s">
        <v>295</v>
      </c>
      <c r="C172" s="105"/>
      <c r="D172" s="105"/>
      <c r="E172" s="105"/>
      <c r="F172" s="105"/>
      <c r="G172" s="25" t="s">
        <v>296</v>
      </c>
      <c r="H172" s="37"/>
      <c r="I172" s="27">
        <f t="shared" ref="I172:J174" si="11">I173</f>
        <v>132.80000000000001</v>
      </c>
      <c r="J172" s="27">
        <f t="shared" si="11"/>
        <v>132.80000000000001</v>
      </c>
    </row>
    <row r="173" spans="1:10" ht="18.600000000000001" customHeight="1" x14ac:dyDescent="0.25">
      <c r="A173" s="22"/>
      <c r="B173" s="93" t="s">
        <v>297</v>
      </c>
      <c r="C173" s="93"/>
      <c r="D173" s="93"/>
      <c r="E173" s="93"/>
      <c r="F173" s="93"/>
      <c r="G173" s="33" t="s">
        <v>298</v>
      </c>
      <c r="H173" s="32"/>
      <c r="I173" s="31">
        <f t="shared" si="11"/>
        <v>132.80000000000001</v>
      </c>
      <c r="J173" s="31">
        <f t="shared" si="11"/>
        <v>132.80000000000001</v>
      </c>
    </row>
    <row r="174" spans="1:10" ht="81.75" customHeight="1" x14ac:dyDescent="0.25">
      <c r="A174" s="22"/>
      <c r="B174" s="93" t="s">
        <v>299</v>
      </c>
      <c r="C174" s="93"/>
      <c r="D174" s="93"/>
      <c r="E174" s="93"/>
      <c r="F174" s="93"/>
      <c r="G174" s="33" t="s">
        <v>300</v>
      </c>
      <c r="H174" s="32"/>
      <c r="I174" s="31">
        <f t="shared" si="11"/>
        <v>132.80000000000001</v>
      </c>
      <c r="J174" s="31">
        <f t="shared" si="11"/>
        <v>132.80000000000001</v>
      </c>
    </row>
    <row r="175" spans="1:10" ht="35.25" customHeight="1" x14ac:dyDescent="0.25">
      <c r="A175" s="22"/>
      <c r="B175" s="93" t="s">
        <v>98</v>
      </c>
      <c r="C175" s="93"/>
      <c r="D175" s="93"/>
      <c r="E175" s="93"/>
      <c r="F175" s="93"/>
      <c r="G175" s="33" t="s">
        <v>300</v>
      </c>
      <c r="H175" s="37">
        <v>880</v>
      </c>
      <c r="I175" s="31">
        <v>132.80000000000001</v>
      </c>
      <c r="J175" s="31">
        <v>132.80000000000001</v>
      </c>
    </row>
    <row r="176" spans="1:10" ht="15.75" customHeight="1" x14ac:dyDescent="0.25">
      <c r="A176" s="22"/>
      <c r="B176" s="77" t="s">
        <v>301</v>
      </c>
      <c r="C176" s="77"/>
      <c r="D176" s="77"/>
      <c r="E176" s="77"/>
      <c r="F176" s="77"/>
      <c r="G176" s="77"/>
      <c r="H176" s="77"/>
      <c r="I176" s="1">
        <v>1115</v>
      </c>
      <c r="J176" s="1">
        <v>2000</v>
      </c>
    </row>
    <row r="177" spans="2:10" ht="18.75" customHeight="1" x14ac:dyDescent="0.25">
      <c r="B177" s="22"/>
      <c r="C177" s="22"/>
      <c r="D177" s="22"/>
      <c r="E177" s="22"/>
      <c r="F177" s="22"/>
      <c r="G177" s="22"/>
      <c r="H177" s="22"/>
      <c r="I177" s="22"/>
    </row>
    <row r="180" spans="2:10" ht="15.75" x14ac:dyDescent="0.25">
      <c r="B180" s="17" t="s">
        <v>76</v>
      </c>
      <c r="C180" s="18"/>
      <c r="D180" s="18"/>
      <c r="E180" s="18"/>
      <c r="F180" s="18"/>
      <c r="G180" s="18"/>
      <c r="H180" s="18"/>
      <c r="I180" s="18"/>
    </row>
    <row r="181" spans="2:10" ht="15.75" x14ac:dyDescent="0.25">
      <c r="B181" s="17" t="s">
        <v>77</v>
      </c>
      <c r="C181" s="18"/>
      <c r="D181" s="18"/>
      <c r="E181" s="18"/>
      <c r="F181" s="18"/>
      <c r="G181" s="18"/>
      <c r="H181" s="18"/>
      <c r="I181" s="18"/>
    </row>
    <row r="182" spans="2:10" ht="15.75" x14ac:dyDescent="0.25">
      <c r="B182" s="17" t="s">
        <v>78</v>
      </c>
      <c r="C182" s="18"/>
      <c r="D182" s="18"/>
      <c r="E182" s="18"/>
      <c r="F182" s="18"/>
      <c r="G182" s="95" t="s">
        <v>79</v>
      </c>
      <c r="H182" s="95"/>
      <c r="I182" s="95"/>
      <c r="J182" s="95"/>
    </row>
  </sheetData>
  <sheetProtection selectLockedCells="1" selectUnlockedCells="1"/>
  <mergeCells count="179">
    <mergeCell ref="B174:F174"/>
    <mergeCell ref="B175:F175"/>
    <mergeCell ref="B176:H176"/>
    <mergeCell ref="G182:J182"/>
    <mergeCell ref="B168:F168"/>
    <mergeCell ref="B169:F169"/>
    <mergeCell ref="B170:F170"/>
    <mergeCell ref="B171:F171"/>
    <mergeCell ref="B172:F172"/>
    <mergeCell ref="B173:F173"/>
    <mergeCell ref="B162:F162"/>
    <mergeCell ref="B163:F163"/>
    <mergeCell ref="B164:F164"/>
    <mergeCell ref="B165:F165"/>
    <mergeCell ref="B166:F166"/>
    <mergeCell ref="B167:F167"/>
    <mergeCell ref="B156:F156"/>
    <mergeCell ref="B157:F157"/>
    <mergeCell ref="B158:F158"/>
    <mergeCell ref="B159:F159"/>
    <mergeCell ref="B160:F160"/>
    <mergeCell ref="B161:F161"/>
    <mergeCell ref="B150:F150"/>
    <mergeCell ref="B151:F151"/>
    <mergeCell ref="B152:F152"/>
    <mergeCell ref="B153:F153"/>
    <mergeCell ref="B154:F154"/>
    <mergeCell ref="B155:F155"/>
    <mergeCell ref="B144:F144"/>
    <mergeCell ref="B145:F145"/>
    <mergeCell ref="B146:F146"/>
    <mergeCell ref="B147:F147"/>
    <mergeCell ref="B148:F148"/>
    <mergeCell ref="B149:F149"/>
    <mergeCell ref="B138:F138"/>
    <mergeCell ref="B139:F139"/>
    <mergeCell ref="B140:F140"/>
    <mergeCell ref="B141:F141"/>
    <mergeCell ref="B142:F142"/>
    <mergeCell ref="B143:F143"/>
    <mergeCell ref="B131:F131"/>
    <mergeCell ref="B132:F132"/>
    <mergeCell ref="B134:F134"/>
    <mergeCell ref="B135:F135"/>
    <mergeCell ref="B136:F136"/>
    <mergeCell ref="B137:F137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B94:F94"/>
    <mergeCell ref="B95:F95"/>
    <mergeCell ref="B96:F96"/>
    <mergeCell ref="B97:F97"/>
    <mergeCell ref="B99:F99"/>
    <mergeCell ref="B100:F100"/>
    <mergeCell ref="B88:F88"/>
    <mergeCell ref="B89:F89"/>
    <mergeCell ref="B90:F90"/>
    <mergeCell ref="B91:F91"/>
    <mergeCell ref="B92:F92"/>
    <mergeCell ref="B93:F93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B79:F79"/>
    <mergeCell ref="B80:F80"/>
    <mergeCell ref="B81:F81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39:F39"/>
    <mergeCell ref="B41:F41"/>
    <mergeCell ref="B42:F42"/>
    <mergeCell ref="B43:F43"/>
    <mergeCell ref="B44:F44"/>
    <mergeCell ref="B45:F45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L9:M9"/>
    <mergeCell ref="A10:I10"/>
    <mergeCell ref="L10:M10"/>
    <mergeCell ref="B11:F11"/>
    <mergeCell ref="B12:F12"/>
    <mergeCell ref="B13:F13"/>
    <mergeCell ref="G5:I5"/>
    <mergeCell ref="L5:M5"/>
    <mergeCell ref="L6:M6"/>
    <mergeCell ref="L7:M7"/>
    <mergeCell ref="A8:I8"/>
    <mergeCell ref="L8:M8"/>
    <mergeCell ref="G1:I1"/>
    <mergeCell ref="G2:I2"/>
    <mergeCell ref="L2:M2"/>
    <mergeCell ref="G3:I3"/>
    <mergeCell ref="L3:M3"/>
    <mergeCell ref="G4:I4"/>
    <mergeCell ref="L4:M4"/>
  </mergeCells>
  <pageMargins left="0.7" right="0.7" top="0.75" bottom="0.6659722222222221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tabSelected="1" zoomScaleSheetLayoutView="200" workbookViewId="0">
      <selection activeCell="G2" sqref="G2:I2"/>
    </sheetView>
  </sheetViews>
  <sheetFormatPr defaultColWidth="8.7109375" defaultRowHeight="15" x14ac:dyDescent="0.25"/>
  <cols>
    <col min="1" max="1" width="6.5703125" style="1" customWidth="1"/>
    <col min="2" max="2" width="8.7109375" style="1"/>
    <col min="3" max="3" width="18.5703125" style="1" customWidth="1"/>
    <col min="4" max="5" width="6" style="1" customWidth="1"/>
    <col min="6" max="6" width="6.28515625" style="1" customWidth="1"/>
    <col min="7" max="7" width="15.28515625" style="1" customWidth="1"/>
    <col min="8" max="8" width="8.85546875" style="1" customWidth="1"/>
    <col min="9" max="9" width="13.85546875" style="1" customWidth="1"/>
    <col min="10" max="10" width="11" style="1" customWidth="1"/>
    <col min="11" max="16384" width="8.7109375" style="1"/>
  </cols>
  <sheetData>
    <row r="1" spans="1:13" ht="91.5" customHeight="1" x14ac:dyDescent="0.25">
      <c r="G1" s="72" t="s">
        <v>302</v>
      </c>
      <c r="H1" s="72"/>
      <c r="I1" s="72"/>
    </row>
    <row r="2" spans="1:13" x14ac:dyDescent="0.25">
      <c r="G2" s="73" t="s">
        <v>303</v>
      </c>
      <c r="H2" s="73"/>
      <c r="I2" s="73"/>
      <c r="L2" s="74"/>
      <c r="M2" s="74"/>
    </row>
    <row r="3" spans="1:13" ht="28.5" customHeight="1" x14ac:dyDescent="0.25">
      <c r="G3" s="96" t="s">
        <v>82</v>
      </c>
      <c r="H3" s="96"/>
      <c r="I3" s="96"/>
      <c r="L3" s="74"/>
      <c r="M3" s="74"/>
    </row>
    <row r="4" spans="1:13" x14ac:dyDescent="0.25">
      <c r="G4" s="73" t="s">
        <v>3</v>
      </c>
      <c r="H4" s="73"/>
      <c r="I4" s="73"/>
      <c r="L4" s="74"/>
      <c r="M4" s="74"/>
    </row>
    <row r="5" spans="1:13" x14ac:dyDescent="0.25">
      <c r="G5" s="73" t="s">
        <v>4</v>
      </c>
      <c r="H5" s="73"/>
      <c r="I5" s="73"/>
      <c r="L5" s="74"/>
      <c r="M5" s="74"/>
    </row>
    <row r="6" spans="1:13" x14ac:dyDescent="0.25">
      <c r="L6" s="74"/>
      <c r="M6" s="74"/>
    </row>
    <row r="7" spans="1:13" ht="12.75" customHeight="1" x14ac:dyDescent="0.25">
      <c r="A7" s="95" t="s">
        <v>304</v>
      </c>
      <c r="B7" s="95"/>
      <c r="C7" s="95"/>
      <c r="D7" s="95"/>
      <c r="E7" s="95"/>
      <c r="F7" s="95"/>
      <c r="G7" s="95"/>
      <c r="H7" s="95"/>
      <c r="I7" s="20"/>
      <c r="L7" s="74"/>
      <c r="M7" s="74"/>
    </row>
    <row r="8" spans="1:13" ht="1.5" hidden="1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L8" s="74"/>
      <c r="M8" s="74"/>
    </row>
    <row r="9" spans="1:13" ht="28.5" customHeight="1" x14ac:dyDescent="0.25">
      <c r="A9" s="112" t="s">
        <v>305</v>
      </c>
      <c r="B9" s="112"/>
      <c r="C9" s="112"/>
      <c r="D9" s="112"/>
      <c r="E9" s="112"/>
      <c r="F9" s="112"/>
      <c r="G9" s="112"/>
      <c r="H9" s="112"/>
      <c r="I9" s="112"/>
      <c r="L9" s="74"/>
      <c r="M9" s="74"/>
    </row>
    <row r="10" spans="1:13" ht="56.25" customHeight="1" x14ac:dyDescent="0.25">
      <c r="A10" s="4" t="s">
        <v>8</v>
      </c>
      <c r="B10" s="113" t="s">
        <v>10</v>
      </c>
      <c r="C10" s="113"/>
      <c r="D10" s="50" t="s">
        <v>306</v>
      </c>
      <c r="E10" s="50" t="s">
        <v>307</v>
      </c>
      <c r="F10" s="50" t="s">
        <v>308</v>
      </c>
      <c r="G10" s="4" t="s">
        <v>85</v>
      </c>
      <c r="H10" s="4" t="s">
        <v>86</v>
      </c>
      <c r="I10" s="4" t="s">
        <v>87</v>
      </c>
      <c r="J10" s="4" t="s">
        <v>88</v>
      </c>
    </row>
    <row r="11" spans="1:13" ht="18.75" customHeight="1" x14ac:dyDescent="0.25">
      <c r="A11" s="21">
        <v>1</v>
      </c>
      <c r="B11" s="114">
        <v>2</v>
      </c>
      <c r="C11" s="114"/>
      <c r="D11" s="21">
        <v>3</v>
      </c>
      <c r="E11" s="21">
        <v>4</v>
      </c>
      <c r="F11" s="51">
        <v>5</v>
      </c>
      <c r="G11" s="21">
        <v>6</v>
      </c>
      <c r="H11" s="21">
        <v>7</v>
      </c>
      <c r="I11" s="21">
        <v>8</v>
      </c>
      <c r="J11" s="21">
        <v>9</v>
      </c>
    </row>
    <row r="12" spans="1:13" ht="13.9" customHeight="1" x14ac:dyDescent="0.25">
      <c r="A12" s="22"/>
      <c r="B12" s="98" t="s">
        <v>89</v>
      </c>
      <c r="C12" s="98"/>
      <c r="D12" s="98"/>
      <c r="E12" s="98"/>
      <c r="F12" s="98"/>
      <c r="G12" s="22"/>
      <c r="H12" s="26"/>
      <c r="I12" s="27"/>
      <c r="J12" s="27"/>
    </row>
    <row r="13" spans="1:13" ht="0.75" customHeight="1" x14ac:dyDescent="0.25">
      <c r="A13" s="22"/>
      <c r="B13" s="22"/>
      <c r="C13" s="22"/>
      <c r="D13" s="22"/>
      <c r="E13" s="22"/>
      <c r="F13" s="22"/>
      <c r="G13" s="22"/>
      <c r="H13" s="26"/>
      <c r="I13" s="52"/>
      <c r="J13" s="52"/>
    </row>
    <row r="14" spans="1:13" ht="51.6" customHeight="1" x14ac:dyDescent="0.25">
      <c r="A14" s="22"/>
      <c r="B14" s="105" t="s">
        <v>309</v>
      </c>
      <c r="C14" s="105"/>
      <c r="D14" s="53">
        <v>992</v>
      </c>
      <c r="E14" s="53"/>
      <c r="F14" s="53"/>
      <c r="G14" s="25"/>
      <c r="H14" s="26"/>
      <c r="I14" s="27">
        <f>I15+I79+I87+I111+I132+I161+I168+I197+I192+I203</f>
        <v>44682.5</v>
      </c>
      <c r="J14" s="27">
        <f>J15+J79+J87+J111+J132+J161+J168+J197+J192+J203</f>
        <v>39977.699999999997</v>
      </c>
    </row>
    <row r="15" spans="1:13" ht="35.450000000000003" customHeight="1" x14ac:dyDescent="0.25">
      <c r="A15" s="22" t="s">
        <v>15</v>
      </c>
      <c r="B15" s="105" t="s">
        <v>310</v>
      </c>
      <c r="C15" s="105"/>
      <c r="D15" s="54">
        <v>992</v>
      </c>
      <c r="E15" s="55" t="s">
        <v>311</v>
      </c>
      <c r="F15" s="55"/>
      <c r="G15" s="54"/>
      <c r="H15" s="29"/>
      <c r="I15" s="27">
        <f>I16+I21+I33+I42+I47</f>
        <v>14088.599999999999</v>
      </c>
      <c r="J15" s="27">
        <f>J16+J21+J33+J42+J47</f>
        <v>13177.7</v>
      </c>
    </row>
    <row r="16" spans="1:13" ht="62.25" customHeight="1" x14ac:dyDescent="0.25">
      <c r="A16" s="22"/>
      <c r="B16" s="93" t="s">
        <v>312</v>
      </c>
      <c r="C16" s="93"/>
      <c r="D16" s="56">
        <v>992</v>
      </c>
      <c r="E16" s="55" t="s">
        <v>311</v>
      </c>
      <c r="F16" s="55" t="s">
        <v>313</v>
      </c>
      <c r="G16" s="54"/>
      <c r="H16" s="26"/>
      <c r="I16" s="27">
        <f t="shared" ref="I16:J19" si="0">I17</f>
        <v>1205</v>
      </c>
      <c r="J16" s="27">
        <f t="shared" si="0"/>
        <v>1205</v>
      </c>
    </row>
    <row r="17" spans="1:11" ht="33.75" customHeight="1" x14ac:dyDescent="0.25">
      <c r="A17" s="22"/>
      <c r="B17" s="93" t="s">
        <v>314</v>
      </c>
      <c r="C17" s="93"/>
      <c r="D17" s="56">
        <v>992</v>
      </c>
      <c r="E17" s="57" t="s">
        <v>311</v>
      </c>
      <c r="F17" s="57" t="s">
        <v>313</v>
      </c>
      <c r="G17" s="56" t="s">
        <v>250</v>
      </c>
      <c r="H17" s="26"/>
      <c r="I17" s="31">
        <f t="shared" si="0"/>
        <v>1205</v>
      </c>
      <c r="J17" s="31">
        <f t="shared" si="0"/>
        <v>1205</v>
      </c>
    </row>
    <row r="18" spans="1:11" ht="65.25" customHeight="1" x14ac:dyDescent="0.25">
      <c r="A18" s="22"/>
      <c r="B18" s="93" t="s">
        <v>251</v>
      </c>
      <c r="C18" s="93"/>
      <c r="D18" s="56">
        <v>992</v>
      </c>
      <c r="E18" s="57" t="s">
        <v>311</v>
      </c>
      <c r="F18" s="57" t="s">
        <v>313</v>
      </c>
      <c r="G18" s="56" t="s">
        <v>252</v>
      </c>
      <c r="H18" s="34"/>
      <c r="I18" s="31">
        <f t="shared" si="0"/>
        <v>1205</v>
      </c>
      <c r="J18" s="31">
        <f t="shared" si="0"/>
        <v>1205</v>
      </c>
    </row>
    <row r="19" spans="1:11" ht="72.75" customHeight="1" x14ac:dyDescent="0.25">
      <c r="A19" s="22"/>
      <c r="B19" s="93" t="s">
        <v>253</v>
      </c>
      <c r="C19" s="93"/>
      <c r="D19" s="56">
        <v>992</v>
      </c>
      <c r="E19" s="57" t="s">
        <v>311</v>
      </c>
      <c r="F19" s="57" t="s">
        <v>313</v>
      </c>
      <c r="G19" s="56" t="s">
        <v>254</v>
      </c>
      <c r="H19" s="26"/>
      <c r="I19" s="31">
        <f t="shared" si="0"/>
        <v>1205</v>
      </c>
      <c r="J19" s="31">
        <f t="shared" si="0"/>
        <v>1205</v>
      </c>
    </row>
    <row r="20" spans="1:11" ht="62.25" customHeight="1" x14ac:dyDescent="0.25">
      <c r="A20" s="22"/>
      <c r="B20" s="93" t="s">
        <v>255</v>
      </c>
      <c r="C20" s="93"/>
      <c r="D20" s="56">
        <v>992</v>
      </c>
      <c r="E20" s="57" t="s">
        <v>311</v>
      </c>
      <c r="F20" s="57" t="s">
        <v>313</v>
      </c>
      <c r="G20" s="56" t="s">
        <v>254</v>
      </c>
      <c r="H20" s="34">
        <v>120</v>
      </c>
      <c r="I20" s="31">
        <v>1205</v>
      </c>
      <c r="J20" s="31">
        <v>1205</v>
      </c>
      <c r="K20" s="1">
        <v>96</v>
      </c>
    </row>
    <row r="21" spans="1:11" ht="122.45" customHeight="1" x14ac:dyDescent="0.25">
      <c r="A21" s="22"/>
      <c r="B21" s="93" t="s">
        <v>315</v>
      </c>
      <c r="C21" s="93"/>
      <c r="D21" s="56">
        <v>992</v>
      </c>
      <c r="E21" s="55" t="s">
        <v>311</v>
      </c>
      <c r="F21" s="55" t="s">
        <v>316</v>
      </c>
      <c r="G21" s="32"/>
      <c r="H21" s="26"/>
      <c r="I21" s="27">
        <f>I22</f>
        <v>8376.6</v>
      </c>
      <c r="J21" s="27">
        <f>J22</f>
        <v>8376.6</v>
      </c>
    </row>
    <row r="22" spans="1:11" ht="36" customHeight="1" x14ac:dyDescent="0.25">
      <c r="A22" s="22"/>
      <c r="B22" s="93" t="s">
        <v>256</v>
      </c>
      <c r="C22" s="93"/>
      <c r="D22" s="56">
        <v>992</v>
      </c>
      <c r="E22" s="57" t="s">
        <v>311</v>
      </c>
      <c r="F22" s="57" t="s">
        <v>316</v>
      </c>
      <c r="G22" s="56" t="s">
        <v>317</v>
      </c>
      <c r="H22" s="43"/>
      <c r="I22" s="27">
        <f>I23+I26+I30</f>
        <v>8376.6</v>
      </c>
      <c r="J22" s="27">
        <f>J23+J26+J30</f>
        <v>8376.6</v>
      </c>
    </row>
    <row r="23" spans="1:11" ht="84.75" customHeight="1" x14ac:dyDescent="0.25">
      <c r="A23" s="22"/>
      <c r="B23" s="93" t="s">
        <v>258</v>
      </c>
      <c r="C23" s="93"/>
      <c r="D23" s="56">
        <v>992</v>
      </c>
      <c r="E23" s="57" t="s">
        <v>311</v>
      </c>
      <c r="F23" s="57" t="s">
        <v>316</v>
      </c>
      <c r="G23" s="56" t="s">
        <v>259</v>
      </c>
      <c r="H23" s="43"/>
      <c r="I23" s="27">
        <f>I24</f>
        <v>8369</v>
      </c>
      <c r="J23" s="27">
        <f>J24</f>
        <v>8369</v>
      </c>
    </row>
    <row r="24" spans="1:11" ht="55.9" customHeight="1" x14ac:dyDescent="0.25">
      <c r="A24" s="22"/>
      <c r="B24" s="93" t="s">
        <v>253</v>
      </c>
      <c r="C24" s="93"/>
      <c r="D24" s="56">
        <v>992</v>
      </c>
      <c r="E24" s="57" t="s">
        <v>311</v>
      </c>
      <c r="F24" s="57" t="s">
        <v>316</v>
      </c>
      <c r="G24" s="56" t="s">
        <v>260</v>
      </c>
      <c r="H24" s="43"/>
      <c r="I24" s="31">
        <f>I25</f>
        <v>8369</v>
      </c>
      <c r="J24" s="31">
        <f>J25</f>
        <v>8369</v>
      </c>
    </row>
    <row r="25" spans="1:11" ht="52.5" customHeight="1" x14ac:dyDescent="0.25">
      <c r="A25" s="22"/>
      <c r="B25" s="93" t="s">
        <v>255</v>
      </c>
      <c r="C25" s="93"/>
      <c r="D25" s="56">
        <v>992</v>
      </c>
      <c r="E25" s="57" t="s">
        <v>311</v>
      </c>
      <c r="F25" s="57" t="s">
        <v>316</v>
      </c>
      <c r="G25" s="56" t="s">
        <v>260</v>
      </c>
      <c r="H25" s="43">
        <v>120</v>
      </c>
      <c r="I25" s="31">
        <v>8369</v>
      </c>
      <c r="J25" s="31">
        <v>8369</v>
      </c>
      <c r="K25" s="1">
        <v>1458</v>
      </c>
    </row>
    <row r="26" spans="1:11" ht="43.5" customHeight="1" x14ac:dyDescent="0.25">
      <c r="A26" s="22"/>
      <c r="B26" s="93" t="s">
        <v>318</v>
      </c>
      <c r="C26" s="93"/>
      <c r="D26" s="56">
        <v>992</v>
      </c>
      <c r="E26" s="57" t="s">
        <v>311</v>
      </c>
      <c r="F26" s="57" t="s">
        <v>316</v>
      </c>
      <c r="G26" s="56" t="s">
        <v>262</v>
      </c>
      <c r="H26" s="43"/>
      <c r="I26" s="31">
        <f>I28</f>
        <v>7.6</v>
      </c>
      <c r="J26" s="31">
        <f>J28</f>
        <v>7.6</v>
      </c>
    </row>
    <row r="27" spans="1:11" ht="34.5" customHeight="1" x14ac:dyDescent="0.25">
      <c r="A27" s="21">
        <v>1</v>
      </c>
      <c r="B27" s="104">
        <v>2</v>
      </c>
      <c r="C27" s="104"/>
      <c r="D27" s="58">
        <v>3</v>
      </c>
      <c r="E27" s="59" t="s">
        <v>319</v>
      </c>
      <c r="F27" s="59" t="s">
        <v>320</v>
      </c>
      <c r="G27" s="58">
        <v>6</v>
      </c>
      <c r="H27" s="60">
        <v>7</v>
      </c>
      <c r="I27" s="41">
        <v>8</v>
      </c>
      <c r="J27" s="41">
        <v>8</v>
      </c>
    </row>
    <row r="28" spans="1:11" ht="90" customHeight="1" x14ac:dyDescent="0.25">
      <c r="A28" s="22"/>
      <c r="B28" s="93" t="s">
        <v>265</v>
      </c>
      <c r="C28" s="93"/>
      <c r="D28" s="56">
        <v>992</v>
      </c>
      <c r="E28" s="57" t="s">
        <v>311</v>
      </c>
      <c r="F28" s="57" t="s">
        <v>316</v>
      </c>
      <c r="G28" s="56" t="s">
        <v>266</v>
      </c>
      <c r="H28" s="43"/>
      <c r="I28" s="31">
        <f>I29</f>
        <v>7.6</v>
      </c>
      <c r="J28" s="31">
        <f>J29</f>
        <v>7.6</v>
      </c>
    </row>
    <row r="29" spans="1:11" ht="60.75" customHeight="1" x14ac:dyDescent="0.25">
      <c r="A29" s="22"/>
      <c r="B29" s="108" t="s">
        <v>98</v>
      </c>
      <c r="C29" s="108"/>
      <c r="D29" s="56">
        <v>992</v>
      </c>
      <c r="E29" s="57" t="s">
        <v>311</v>
      </c>
      <c r="F29" s="57" t="s">
        <v>316</v>
      </c>
      <c r="G29" s="56" t="s">
        <v>266</v>
      </c>
      <c r="H29" s="43">
        <v>240</v>
      </c>
      <c r="I29" s="31">
        <v>7.6</v>
      </c>
      <c r="J29" s="31">
        <v>7.6</v>
      </c>
    </row>
    <row r="30" spans="1:11" ht="60.75" customHeight="1" x14ac:dyDescent="0.25">
      <c r="A30" s="22"/>
      <c r="B30" s="108" t="s">
        <v>289</v>
      </c>
      <c r="C30" s="108"/>
      <c r="D30" s="56">
        <v>992</v>
      </c>
      <c r="E30" s="57" t="s">
        <v>311</v>
      </c>
      <c r="F30" s="57" t="s">
        <v>316</v>
      </c>
      <c r="G30" s="17" t="s">
        <v>290</v>
      </c>
      <c r="H30" s="43"/>
      <c r="I30" s="27">
        <f>I31</f>
        <v>0</v>
      </c>
      <c r="J30" s="27">
        <f>J31</f>
        <v>0</v>
      </c>
    </row>
    <row r="31" spans="1:11" ht="60.75" customHeight="1" x14ac:dyDescent="0.25">
      <c r="A31" s="22"/>
      <c r="B31" s="108" t="s">
        <v>291</v>
      </c>
      <c r="C31" s="108"/>
      <c r="D31" s="56">
        <v>992</v>
      </c>
      <c r="E31" s="57" t="s">
        <v>311</v>
      </c>
      <c r="F31" s="57" t="s">
        <v>316</v>
      </c>
      <c r="G31" s="17" t="s">
        <v>292</v>
      </c>
      <c r="H31" s="43"/>
      <c r="I31" s="31">
        <f>I32</f>
        <v>0</v>
      </c>
      <c r="J31" s="31">
        <f>J32</f>
        <v>0</v>
      </c>
    </row>
    <row r="32" spans="1:11" ht="60.75" customHeight="1" x14ac:dyDescent="0.25">
      <c r="A32" s="22"/>
      <c r="B32" s="108" t="s">
        <v>293</v>
      </c>
      <c r="C32" s="108"/>
      <c r="D32" s="56">
        <v>992</v>
      </c>
      <c r="E32" s="57" t="s">
        <v>311</v>
      </c>
      <c r="F32" s="57" t="s">
        <v>316</v>
      </c>
      <c r="G32" s="17" t="s">
        <v>294</v>
      </c>
      <c r="H32" s="43">
        <v>240</v>
      </c>
      <c r="I32" s="31">
        <v>0</v>
      </c>
      <c r="J32" s="31">
        <v>0</v>
      </c>
    </row>
    <row r="33" spans="1:11" ht="95.25" customHeight="1" x14ac:dyDescent="0.25">
      <c r="A33" s="22"/>
      <c r="B33" s="93" t="s">
        <v>23</v>
      </c>
      <c r="C33" s="93"/>
      <c r="D33" s="56">
        <v>992</v>
      </c>
      <c r="E33" s="55" t="s">
        <v>311</v>
      </c>
      <c r="F33" s="55" t="s">
        <v>321</v>
      </c>
      <c r="G33" s="56"/>
      <c r="H33" s="43"/>
      <c r="I33" s="27">
        <f>I34</f>
        <v>0</v>
      </c>
      <c r="J33" s="27">
        <f>J34</f>
        <v>0</v>
      </c>
    </row>
    <row r="34" spans="1:11" ht="69.75" customHeight="1" x14ac:dyDescent="0.25">
      <c r="A34" s="22"/>
      <c r="B34" s="93" t="s">
        <v>280</v>
      </c>
      <c r="C34" s="93"/>
      <c r="D34" s="56">
        <v>992</v>
      </c>
      <c r="E34" s="57" t="s">
        <v>311</v>
      </c>
      <c r="F34" s="57" t="s">
        <v>321</v>
      </c>
      <c r="G34" s="56" t="s">
        <v>281</v>
      </c>
      <c r="H34" s="43"/>
      <c r="I34" s="31">
        <f>I35+I38</f>
        <v>0</v>
      </c>
      <c r="J34" s="31">
        <f>J35+J38</f>
        <v>0</v>
      </c>
    </row>
    <row r="35" spans="1:11" ht="87.75" customHeight="1" x14ac:dyDescent="0.25">
      <c r="A35" s="48"/>
      <c r="B35" s="93" t="s">
        <v>322</v>
      </c>
      <c r="C35" s="93"/>
      <c r="D35" s="56">
        <v>992</v>
      </c>
      <c r="E35" s="57" t="s">
        <v>311</v>
      </c>
      <c r="F35" s="57" t="s">
        <v>321</v>
      </c>
      <c r="G35" s="56" t="s">
        <v>283</v>
      </c>
      <c r="H35" s="43"/>
      <c r="I35" s="61">
        <f>I36</f>
        <v>0</v>
      </c>
      <c r="J35" s="61">
        <f>J36</f>
        <v>0</v>
      </c>
    </row>
    <row r="36" spans="1:11" ht="170.25" customHeight="1" x14ac:dyDescent="0.25">
      <c r="A36" s="22"/>
      <c r="B36" s="93" t="s">
        <v>284</v>
      </c>
      <c r="C36" s="93"/>
      <c r="D36" s="56">
        <v>992</v>
      </c>
      <c r="E36" s="57" t="s">
        <v>311</v>
      </c>
      <c r="F36" s="57" t="s">
        <v>321</v>
      </c>
      <c r="G36" s="56" t="s">
        <v>285</v>
      </c>
      <c r="H36" s="43"/>
      <c r="I36" s="31">
        <f>I37</f>
        <v>0</v>
      </c>
      <c r="J36" s="31">
        <f>J37</f>
        <v>0</v>
      </c>
    </row>
    <row r="37" spans="1:11" ht="37.5" customHeight="1" x14ac:dyDescent="0.25">
      <c r="A37" s="22"/>
      <c r="B37" s="93" t="s">
        <v>273</v>
      </c>
      <c r="C37" s="93"/>
      <c r="D37" s="56">
        <v>992</v>
      </c>
      <c r="E37" s="57" t="s">
        <v>311</v>
      </c>
      <c r="F37" s="57" t="s">
        <v>321</v>
      </c>
      <c r="G37" s="56" t="s">
        <v>285</v>
      </c>
      <c r="H37" s="43">
        <v>540</v>
      </c>
      <c r="I37" s="31">
        <v>0</v>
      </c>
      <c r="J37" s="31">
        <v>0</v>
      </c>
    </row>
    <row r="38" spans="1:11" ht="57.75" customHeight="1" x14ac:dyDescent="0.25">
      <c r="A38" s="22"/>
      <c r="B38" s="93" t="s">
        <v>323</v>
      </c>
      <c r="C38" s="93"/>
      <c r="D38" s="56">
        <v>992</v>
      </c>
      <c r="E38" s="57" t="s">
        <v>311</v>
      </c>
      <c r="F38" s="57" t="s">
        <v>321</v>
      </c>
      <c r="G38" s="56" t="s">
        <v>287</v>
      </c>
      <c r="H38" s="43"/>
      <c r="I38" s="31">
        <f>I39</f>
        <v>0</v>
      </c>
      <c r="J38" s="31">
        <f>J39</f>
        <v>0</v>
      </c>
    </row>
    <row r="39" spans="1:11" ht="174.75" customHeight="1" x14ac:dyDescent="0.25">
      <c r="A39" s="22"/>
      <c r="B39" s="93" t="s">
        <v>284</v>
      </c>
      <c r="C39" s="93"/>
      <c r="D39" s="56">
        <v>992</v>
      </c>
      <c r="E39" s="57" t="s">
        <v>311</v>
      </c>
      <c r="F39" s="57" t="s">
        <v>321</v>
      </c>
      <c r="G39" s="56" t="s">
        <v>288</v>
      </c>
      <c r="H39" s="43"/>
      <c r="I39" s="31">
        <f>I40</f>
        <v>0</v>
      </c>
      <c r="J39" s="31">
        <f>J40</f>
        <v>0</v>
      </c>
    </row>
    <row r="40" spans="1:11" ht="36.75" customHeight="1" x14ac:dyDescent="0.25">
      <c r="A40" s="22"/>
      <c r="B40" s="93" t="s">
        <v>273</v>
      </c>
      <c r="C40" s="93"/>
      <c r="D40" s="56">
        <v>992</v>
      </c>
      <c r="E40" s="57" t="s">
        <v>311</v>
      </c>
      <c r="F40" s="57" t="s">
        <v>321</v>
      </c>
      <c r="G40" s="56" t="s">
        <v>288</v>
      </c>
      <c r="H40" s="43">
        <v>540</v>
      </c>
      <c r="I40" s="31">
        <v>0</v>
      </c>
      <c r="J40" s="31">
        <v>0</v>
      </c>
    </row>
    <row r="41" spans="1:11" ht="38.25" customHeight="1" x14ac:dyDescent="0.25">
      <c r="A41" s="21">
        <v>1</v>
      </c>
      <c r="B41" s="62">
        <v>2</v>
      </c>
      <c r="C41" s="63"/>
      <c r="D41" s="58">
        <v>3</v>
      </c>
      <c r="E41" s="59" t="s">
        <v>319</v>
      </c>
      <c r="F41" s="59" t="s">
        <v>320</v>
      </c>
      <c r="G41" s="58">
        <v>6</v>
      </c>
      <c r="H41" s="60">
        <v>7</v>
      </c>
      <c r="I41" s="41">
        <v>8</v>
      </c>
      <c r="J41" s="41">
        <v>8</v>
      </c>
    </row>
    <row r="42" spans="1:11" ht="34.15" customHeight="1" x14ac:dyDescent="0.25">
      <c r="A42" s="22"/>
      <c r="B42" s="93" t="s">
        <v>25</v>
      </c>
      <c r="C42" s="93"/>
      <c r="D42" s="56">
        <v>992</v>
      </c>
      <c r="E42" s="55" t="s">
        <v>311</v>
      </c>
      <c r="F42" s="55" t="s">
        <v>324</v>
      </c>
      <c r="G42" s="56"/>
      <c r="H42" s="43"/>
      <c r="I42" s="27">
        <f t="shared" ref="I42:J45" si="1">I43</f>
        <v>132.79999999999995</v>
      </c>
      <c r="J42" s="27">
        <f t="shared" si="1"/>
        <v>132.79999999999995</v>
      </c>
    </row>
    <row r="43" spans="1:11" ht="67.150000000000006" customHeight="1" x14ac:dyDescent="0.25">
      <c r="A43" s="22"/>
      <c r="B43" s="93" t="s">
        <v>295</v>
      </c>
      <c r="C43" s="93"/>
      <c r="D43" s="56">
        <v>992</v>
      </c>
      <c r="E43" s="57" t="s">
        <v>311</v>
      </c>
      <c r="F43" s="57" t="s">
        <v>324</v>
      </c>
      <c r="G43" s="56" t="s">
        <v>296</v>
      </c>
      <c r="H43" s="43"/>
      <c r="I43" s="31">
        <f t="shared" si="1"/>
        <v>132.79999999999995</v>
      </c>
      <c r="J43" s="31">
        <f t="shared" si="1"/>
        <v>132.79999999999995</v>
      </c>
    </row>
    <row r="44" spans="1:11" ht="35.25" customHeight="1" x14ac:dyDescent="0.25">
      <c r="A44" s="22"/>
      <c r="B44" s="93" t="s">
        <v>297</v>
      </c>
      <c r="C44" s="93"/>
      <c r="D44" s="56">
        <v>992</v>
      </c>
      <c r="E44" s="57" t="s">
        <v>311</v>
      </c>
      <c r="F44" s="57" t="s">
        <v>324</v>
      </c>
      <c r="G44" s="56" t="s">
        <v>298</v>
      </c>
      <c r="H44" s="43"/>
      <c r="I44" s="31">
        <f t="shared" si="1"/>
        <v>132.79999999999995</v>
      </c>
      <c r="J44" s="31">
        <f t="shared" si="1"/>
        <v>132.79999999999995</v>
      </c>
    </row>
    <row r="45" spans="1:11" ht="112.9" customHeight="1" x14ac:dyDescent="0.25">
      <c r="A45" s="22"/>
      <c r="B45" s="93" t="s">
        <v>325</v>
      </c>
      <c r="C45" s="93"/>
      <c r="D45" s="56">
        <v>992</v>
      </c>
      <c r="E45" s="57" t="s">
        <v>311</v>
      </c>
      <c r="F45" s="57" t="s">
        <v>324</v>
      </c>
      <c r="G45" s="56" t="s">
        <v>300</v>
      </c>
      <c r="H45" s="43"/>
      <c r="I45" s="31">
        <f t="shared" si="1"/>
        <v>132.79999999999995</v>
      </c>
      <c r="J45" s="31">
        <f t="shared" si="1"/>
        <v>132.79999999999995</v>
      </c>
    </row>
    <row r="46" spans="1:11" ht="41.25" customHeight="1" x14ac:dyDescent="0.25">
      <c r="A46" s="22"/>
      <c r="B46" s="108" t="s">
        <v>98</v>
      </c>
      <c r="C46" s="108"/>
      <c r="D46" s="56">
        <v>992</v>
      </c>
      <c r="E46" s="57" t="s">
        <v>311</v>
      </c>
      <c r="F46" s="57" t="s">
        <v>324</v>
      </c>
      <c r="G46" s="56" t="s">
        <v>300</v>
      </c>
      <c r="H46" s="43">
        <v>880</v>
      </c>
      <c r="I46" s="31">
        <f>932.8-800</f>
        <v>132.79999999999995</v>
      </c>
      <c r="J46" s="31">
        <f>932.8-800</f>
        <v>132.79999999999995</v>
      </c>
      <c r="K46" s="1">
        <v>800</v>
      </c>
    </row>
    <row r="47" spans="1:11" ht="36" customHeight="1" x14ac:dyDescent="0.25">
      <c r="A47" s="22"/>
      <c r="B47" s="93" t="s">
        <v>27</v>
      </c>
      <c r="C47" s="93"/>
      <c r="D47" s="54">
        <v>992</v>
      </c>
      <c r="E47" s="55" t="s">
        <v>311</v>
      </c>
      <c r="F47" s="55">
        <v>13</v>
      </c>
      <c r="G47" s="54"/>
      <c r="H47" s="64"/>
      <c r="I47" s="27">
        <f>I48+I65+I69+I73</f>
        <v>4374.2</v>
      </c>
      <c r="J47" s="27">
        <f>J48+J65+J69+J73</f>
        <v>3463.3</v>
      </c>
    </row>
    <row r="48" spans="1:11" ht="54" customHeight="1" x14ac:dyDescent="0.25">
      <c r="A48" s="22"/>
      <c r="B48" s="93" t="s">
        <v>90</v>
      </c>
      <c r="C48" s="93"/>
      <c r="D48" s="56">
        <v>992</v>
      </c>
      <c r="E48" s="55" t="s">
        <v>311</v>
      </c>
      <c r="F48" s="55">
        <v>13</v>
      </c>
      <c r="G48" s="56" t="s">
        <v>91</v>
      </c>
      <c r="H48" s="43"/>
      <c r="I48" s="31">
        <f>I49+I53+I59</f>
        <v>3714.2</v>
      </c>
      <c r="J48" s="31">
        <f>J49+J53+J59</f>
        <v>2803.3</v>
      </c>
    </row>
    <row r="49" spans="1:11" ht="68.45" customHeight="1" x14ac:dyDescent="0.25">
      <c r="A49" s="22"/>
      <c r="B49" s="93" t="s">
        <v>92</v>
      </c>
      <c r="C49" s="93"/>
      <c r="D49" s="56">
        <v>992</v>
      </c>
      <c r="E49" s="55" t="s">
        <v>311</v>
      </c>
      <c r="F49" s="55">
        <v>13</v>
      </c>
      <c r="G49" s="56" t="s">
        <v>93</v>
      </c>
      <c r="H49" s="43"/>
      <c r="I49" s="31">
        <f>I50</f>
        <v>50</v>
      </c>
      <c r="J49" s="31">
        <f>J50</f>
        <v>50</v>
      </c>
    </row>
    <row r="50" spans="1:11" ht="55.5" customHeight="1" x14ac:dyDescent="0.25">
      <c r="A50" s="22"/>
      <c r="B50" s="93" t="s">
        <v>94</v>
      </c>
      <c r="C50" s="93"/>
      <c r="D50" s="56">
        <v>992</v>
      </c>
      <c r="E50" s="55" t="s">
        <v>311</v>
      </c>
      <c r="F50" s="55">
        <v>13</v>
      </c>
      <c r="G50" s="56" t="s">
        <v>95</v>
      </c>
      <c r="H50" s="43"/>
      <c r="I50" s="31">
        <f>I51</f>
        <v>50</v>
      </c>
      <c r="J50" s="31">
        <f>J51</f>
        <v>50</v>
      </c>
    </row>
    <row r="51" spans="1:11" ht="39" customHeight="1" x14ac:dyDescent="0.25">
      <c r="A51" s="22"/>
      <c r="B51" s="93" t="s">
        <v>326</v>
      </c>
      <c r="C51" s="93"/>
      <c r="D51" s="56">
        <v>992</v>
      </c>
      <c r="E51" s="55" t="s">
        <v>311</v>
      </c>
      <c r="F51" s="55">
        <v>13</v>
      </c>
      <c r="G51" s="56" t="s">
        <v>97</v>
      </c>
      <c r="H51" s="43"/>
      <c r="I51" s="31">
        <f>50</f>
        <v>50</v>
      </c>
      <c r="J51" s="31">
        <f>50</f>
        <v>50</v>
      </c>
    </row>
    <row r="52" spans="1:11" ht="36" customHeight="1" x14ac:dyDescent="0.25">
      <c r="A52" s="22"/>
      <c r="B52" s="93" t="s">
        <v>98</v>
      </c>
      <c r="C52" s="93"/>
      <c r="D52" s="56">
        <v>992</v>
      </c>
      <c r="E52" s="55" t="s">
        <v>311</v>
      </c>
      <c r="F52" s="55">
        <v>13</v>
      </c>
      <c r="G52" s="56" t="s">
        <v>97</v>
      </c>
      <c r="H52" s="43">
        <v>240</v>
      </c>
      <c r="I52" s="31">
        <v>50</v>
      </c>
      <c r="J52" s="31">
        <v>50</v>
      </c>
    </row>
    <row r="53" spans="1:11" ht="50.45" customHeight="1" x14ac:dyDescent="0.25">
      <c r="A53" s="22"/>
      <c r="B53" s="93" t="s">
        <v>327</v>
      </c>
      <c r="C53" s="93"/>
      <c r="D53" s="56">
        <v>992</v>
      </c>
      <c r="E53" s="55" t="s">
        <v>311</v>
      </c>
      <c r="F53" s="55">
        <v>13</v>
      </c>
      <c r="G53" s="56" t="s">
        <v>100</v>
      </c>
      <c r="H53" s="43"/>
      <c r="I53" s="31">
        <f>I54+I57</f>
        <v>1205</v>
      </c>
      <c r="J53" s="31">
        <f>J54+J57</f>
        <v>905</v>
      </c>
    </row>
    <row r="54" spans="1:11" ht="33.75" customHeight="1" x14ac:dyDescent="0.25">
      <c r="A54" s="22"/>
      <c r="B54" s="93" t="s">
        <v>101</v>
      </c>
      <c r="C54" s="93"/>
      <c r="D54" s="56">
        <v>992</v>
      </c>
      <c r="E54" s="55" t="s">
        <v>311</v>
      </c>
      <c r="F54" s="55">
        <v>13</v>
      </c>
      <c r="G54" s="56" t="s">
        <v>102</v>
      </c>
      <c r="H54" s="37"/>
      <c r="I54" s="31">
        <f>I55</f>
        <v>1200</v>
      </c>
      <c r="J54" s="31">
        <f>J55</f>
        <v>900</v>
      </c>
    </row>
    <row r="55" spans="1:11" ht="30" customHeight="1" x14ac:dyDescent="0.25">
      <c r="A55" s="65"/>
      <c r="B55" s="93" t="s">
        <v>96</v>
      </c>
      <c r="C55" s="93"/>
      <c r="D55" s="56">
        <v>992</v>
      </c>
      <c r="E55" s="55" t="s">
        <v>311</v>
      </c>
      <c r="F55" s="55">
        <v>13</v>
      </c>
      <c r="G55" s="56" t="s">
        <v>103</v>
      </c>
      <c r="H55" s="43"/>
      <c r="I55" s="61">
        <f>I56</f>
        <v>1200</v>
      </c>
      <c r="J55" s="61">
        <f>J56</f>
        <v>900</v>
      </c>
    </row>
    <row r="56" spans="1:11" ht="37.5" customHeight="1" x14ac:dyDescent="0.25">
      <c r="A56" s="22"/>
      <c r="B56" s="93" t="s">
        <v>98</v>
      </c>
      <c r="C56" s="93"/>
      <c r="D56" s="56">
        <v>992</v>
      </c>
      <c r="E56" s="55" t="s">
        <v>311</v>
      </c>
      <c r="F56" s="55">
        <v>13</v>
      </c>
      <c r="G56" s="56" t="s">
        <v>103</v>
      </c>
      <c r="H56" s="43">
        <v>240</v>
      </c>
      <c r="I56" s="31">
        <v>1200</v>
      </c>
      <c r="J56" s="31">
        <v>900</v>
      </c>
    </row>
    <row r="57" spans="1:11" ht="82.15" customHeight="1" x14ac:dyDescent="0.25">
      <c r="A57" s="22"/>
      <c r="B57" s="93" t="s">
        <v>328</v>
      </c>
      <c r="C57" s="93"/>
      <c r="D57" s="56">
        <v>992</v>
      </c>
      <c r="E57" s="55" t="s">
        <v>311</v>
      </c>
      <c r="F57" s="55">
        <v>13</v>
      </c>
      <c r="G57" s="56" t="s">
        <v>105</v>
      </c>
      <c r="H57" s="43"/>
      <c r="I57" s="31">
        <f>I58</f>
        <v>5</v>
      </c>
      <c r="J57" s="31">
        <f>J58</f>
        <v>5</v>
      </c>
    </row>
    <row r="58" spans="1:11" ht="40.5" customHeight="1" x14ac:dyDescent="0.25">
      <c r="A58" s="22"/>
      <c r="B58" s="93" t="s">
        <v>98</v>
      </c>
      <c r="C58" s="93"/>
      <c r="D58" s="56">
        <v>992</v>
      </c>
      <c r="E58" s="55" t="s">
        <v>311</v>
      </c>
      <c r="F58" s="55">
        <v>13</v>
      </c>
      <c r="G58" s="56" t="s">
        <v>105</v>
      </c>
      <c r="H58" s="43">
        <v>240</v>
      </c>
      <c r="I58" s="31">
        <v>5</v>
      </c>
      <c r="J58" s="31">
        <v>5</v>
      </c>
    </row>
    <row r="59" spans="1:11" ht="63" customHeight="1" x14ac:dyDescent="0.25">
      <c r="A59" s="22"/>
      <c r="B59" s="93" t="s">
        <v>329</v>
      </c>
      <c r="C59" s="93"/>
      <c r="D59" s="56">
        <v>992</v>
      </c>
      <c r="E59" s="55" t="s">
        <v>311</v>
      </c>
      <c r="F59" s="55">
        <v>13</v>
      </c>
      <c r="G59" s="56" t="s">
        <v>107</v>
      </c>
      <c r="H59" s="43"/>
      <c r="I59" s="27">
        <f>I60</f>
        <v>2459.1999999999998</v>
      </c>
      <c r="J59" s="27">
        <f>J60</f>
        <v>1848.3</v>
      </c>
    </row>
    <row r="60" spans="1:11" ht="36.75" customHeight="1" x14ac:dyDescent="0.25">
      <c r="A60" s="22"/>
      <c r="B60" s="93" t="s">
        <v>101</v>
      </c>
      <c r="C60" s="93"/>
      <c r="D60" s="56">
        <v>992</v>
      </c>
      <c r="E60" s="55" t="s">
        <v>311</v>
      </c>
      <c r="F60" s="55">
        <v>13</v>
      </c>
      <c r="G60" s="56" t="s">
        <v>108</v>
      </c>
      <c r="H60" s="43"/>
      <c r="I60" s="31">
        <f>I61</f>
        <v>2459.1999999999998</v>
      </c>
      <c r="J60" s="31">
        <f>J61</f>
        <v>1848.3</v>
      </c>
    </row>
    <row r="61" spans="1:11" ht="46.5" customHeight="1" x14ac:dyDescent="0.25">
      <c r="A61" s="22"/>
      <c r="B61" s="93" t="s">
        <v>96</v>
      </c>
      <c r="C61" s="93"/>
      <c r="D61" s="56">
        <v>992</v>
      </c>
      <c r="E61" s="55" t="s">
        <v>311</v>
      </c>
      <c r="F61" s="55">
        <v>13</v>
      </c>
      <c r="G61" s="56" t="s">
        <v>109</v>
      </c>
      <c r="H61" s="43"/>
      <c r="I61" s="31">
        <f>I62+I64</f>
        <v>2459.1999999999998</v>
      </c>
      <c r="J61" s="31">
        <f>J62+J64</f>
        <v>1848.3</v>
      </c>
    </row>
    <row r="62" spans="1:11" ht="48" customHeight="1" x14ac:dyDescent="0.25">
      <c r="A62" s="22"/>
      <c r="B62" s="93" t="s">
        <v>98</v>
      </c>
      <c r="C62" s="93"/>
      <c r="D62" s="56">
        <v>992</v>
      </c>
      <c r="E62" s="55" t="s">
        <v>311</v>
      </c>
      <c r="F62" s="55">
        <v>13</v>
      </c>
      <c r="G62" s="56" t="s">
        <v>109</v>
      </c>
      <c r="H62" s="43">
        <v>240</v>
      </c>
      <c r="I62" s="31">
        <v>2109.1999999999998</v>
      </c>
      <c r="J62" s="31">
        <v>1598.3</v>
      </c>
      <c r="K62" s="1">
        <v>44.6</v>
      </c>
    </row>
    <row r="63" spans="1:11" ht="35.25" customHeight="1" x14ac:dyDescent="0.25">
      <c r="A63" s="21">
        <v>1</v>
      </c>
      <c r="B63" s="62">
        <v>2</v>
      </c>
      <c r="C63" s="63"/>
      <c r="D63" s="58">
        <v>3</v>
      </c>
      <c r="E63" s="59" t="s">
        <v>319</v>
      </c>
      <c r="F63" s="59" t="s">
        <v>320</v>
      </c>
      <c r="G63" s="58">
        <v>6</v>
      </c>
      <c r="H63" s="60">
        <v>7</v>
      </c>
      <c r="I63" s="41">
        <v>8</v>
      </c>
      <c r="J63" s="41">
        <v>8</v>
      </c>
    </row>
    <row r="64" spans="1:11" ht="33.75" customHeight="1" x14ac:dyDescent="0.25">
      <c r="A64" s="22"/>
      <c r="B64" s="93" t="s">
        <v>110</v>
      </c>
      <c r="C64" s="93"/>
      <c r="D64" s="56">
        <v>992</v>
      </c>
      <c r="E64" s="55" t="s">
        <v>311</v>
      </c>
      <c r="F64" s="55">
        <v>13</v>
      </c>
      <c r="G64" s="56" t="s">
        <v>109</v>
      </c>
      <c r="H64" s="43">
        <v>850</v>
      </c>
      <c r="I64" s="31">
        <v>350</v>
      </c>
      <c r="J64" s="31">
        <v>250</v>
      </c>
    </row>
    <row r="65" spans="1:10" ht="40.5" customHeight="1" x14ac:dyDescent="0.25">
      <c r="A65" s="22"/>
      <c r="B65" s="93" t="s">
        <v>111</v>
      </c>
      <c r="C65" s="93"/>
      <c r="D65" s="56">
        <v>992</v>
      </c>
      <c r="E65" s="55" t="s">
        <v>311</v>
      </c>
      <c r="F65" s="55">
        <v>13</v>
      </c>
      <c r="G65" s="56" t="s">
        <v>112</v>
      </c>
      <c r="H65" s="43"/>
      <c r="I65" s="31">
        <f t="shared" ref="I65:J67" si="2">I66</f>
        <v>250</v>
      </c>
      <c r="J65" s="31">
        <f t="shared" si="2"/>
        <v>250</v>
      </c>
    </row>
    <row r="66" spans="1:10" ht="50.45" customHeight="1" x14ac:dyDescent="0.25">
      <c r="A66" s="22"/>
      <c r="B66" s="93" t="s">
        <v>330</v>
      </c>
      <c r="C66" s="93"/>
      <c r="D66" s="56">
        <v>992</v>
      </c>
      <c r="E66" s="55" t="s">
        <v>311</v>
      </c>
      <c r="F66" s="55">
        <v>13</v>
      </c>
      <c r="G66" s="56" t="s">
        <v>114</v>
      </c>
      <c r="H66" s="43"/>
      <c r="I66" s="31">
        <f t="shared" si="2"/>
        <v>250</v>
      </c>
      <c r="J66" s="31">
        <f t="shared" si="2"/>
        <v>250</v>
      </c>
    </row>
    <row r="67" spans="1:10" ht="77.25" customHeight="1" x14ac:dyDescent="0.25">
      <c r="A67" s="22"/>
      <c r="B67" s="93" t="s">
        <v>115</v>
      </c>
      <c r="C67" s="93"/>
      <c r="D67" s="56">
        <v>992</v>
      </c>
      <c r="E67" s="55" t="s">
        <v>311</v>
      </c>
      <c r="F67" s="55">
        <v>13</v>
      </c>
      <c r="G67" s="56" t="s">
        <v>116</v>
      </c>
      <c r="H67" s="43"/>
      <c r="I67" s="31">
        <f t="shared" si="2"/>
        <v>250</v>
      </c>
      <c r="J67" s="31">
        <f t="shared" si="2"/>
        <v>250</v>
      </c>
    </row>
    <row r="68" spans="1:10" ht="39" customHeight="1" x14ac:dyDescent="0.25">
      <c r="A68" s="22"/>
      <c r="B68" s="93" t="s">
        <v>98</v>
      </c>
      <c r="C68" s="93"/>
      <c r="D68" s="56">
        <v>992</v>
      </c>
      <c r="E68" s="55" t="s">
        <v>311</v>
      </c>
      <c r="F68" s="55">
        <v>13</v>
      </c>
      <c r="G68" s="56" t="s">
        <v>116</v>
      </c>
      <c r="H68" s="43">
        <v>240</v>
      </c>
      <c r="I68" s="31">
        <v>250</v>
      </c>
      <c r="J68" s="31">
        <v>250</v>
      </c>
    </row>
    <row r="69" spans="1:10" ht="57" customHeight="1" x14ac:dyDescent="0.25">
      <c r="A69" s="22"/>
      <c r="B69" s="93" t="s">
        <v>331</v>
      </c>
      <c r="C69" s="93"/>
      <c r="D69" s="56">
        <v>992</v>
      </c>
      <c r="E69" s="55" t="s">
        <v>311</v>
      </c>
      <c r="F69" s="55">
        <v>13</v>
      </c>
      <c r="G69" s="56" t="s">
        <v>210</v>
      </c>
      <c r="H69" s="43"/>
      <c r="I69" s="31">
        <f t="shared" ref="I69:J71" si="3">I70</f>
        <v>10</v>
      </c>
      <c r="J69" s="31">
        <f t="shared" si="3"/>
        <v>10</v>
      </c>
    </row>
    <row r="70" spans="1:10" ht="45.75" customHeight="1" x14ac:dyDescent="0.25">
      <c r="A70" s="22"/>
      <c r="B70" s="93" t="s">
        <v>211</v>
      </c>
      <c r="C70" s="93"/>
      <c r="D70" s="56">
        <v>992</v>
      </c>
      <c r="E70" s="55" t="s">
        <v>311</v>
      </c>
      <c r="F70" s="55">
        <v>13</v>
      </c>
      <c r="G70" s="56" t="s">
        <v>212</v>
      </c>
      <c r="H70" s="43"/>
      <c r="I70" s="31">
        <f t="shared" si="3"/>
        <v>10</v>
      </c>
      <c r="J70" s="31">
        <f t="shared" si="3"/>
        <v>10</v>
      </c>
    </row>
    <row r="71" spans="1:10" ht="67.5" customHeight="1" x14ac:dyDescent="0.25">
      <c r="A71" s="22"/>
      <c r="B71" s="93" t="s">
        <v>213</v>
      </c>
      <c r="C71" s="93"/>
      <c r="D71" s="56">
        <v>992</v>
      </c>
      <c r="E71" s="55" t="s">
        <v>311</v>
      </c>
      <c r="F71" s="55">
        <v>13</v>
      </c>
      <c r="G71" s="56" t="s">
        <v>214</v>
      </c>
      <c r="H71" s="43"/>
      <c r="I71" s="31">
        <f t="shared" si="3"/>
        <v>10</v>
      </c>
      <c r="J71" s="31">
        <f t="shared" si="3"/>
        <v>10</v>
      </c>
    </row>
    <row r="72" spans="1:10" ht="40.9" customHeight="1" x14ac:dyDescent="0.25">
      <c r="A72" s="22"/>
      <c r="B72" s="93" t="s">
        <v>98</v>
      </c>
      <c r="C72" s="93"/>
      <c r="D72" s="56">
        <v>992</v>
      </c>
      <c r="E72" s="55" t="s">
        <v>311</v>
      </c>
      <c r="F72" s="55">
        <v>13</v>
      </c>
      <c r="G72" s="56" t="s">
        <v>214</v>
      </c>
      <c r="H72" s="43">
        <v>240</v>
      </c>
      <c r="I72" s="31">
        <v>10</v>
      </c>
      <c r="J72" s="31">
        <v>10</v>
      </c>
    </row>
    <row r="73" spans="1:10" ht="55.5" customHeight="1" x14ac:dyDescent="0.25">
      <c r="A73" s="22"/>
      <c r="B73" s="93" t="s">
        <v>216</v>
      </c>
      <c r="C73" s="93"/>
      <c r="D73" s="56">
        <v>992</v>
      </c>
      <c r="E73" s="55" t="s">
        <v>311</v>
      </c>
      <c r="F73" s="55">
        <v>13</v>
      </c>
      <c r="G73" s="56" t="s">
        <v>217</v>
      </c>
      <c r="H73" s="43"/>
      <c r="I73" s="27">
        <f>I74</f>
        <v>400</v>
      </c>
      <c r="J73" s="27">
        <f>J74</f>
        <v>400</v>
      </c>
    </row>
    <row r="74" spans="1:10" ht="99.75" customHeight="1" x14ac:dyDescent="0.25">
      <c r="A74" s="22"/>
      <c r="B74" s="93" t="s">
        <v>332</v>
      </c>
      <c r="C74" s="93"/>
      <c r="D74" s="56">
        <v>992</v>
      </c>
      <c r="E74" s="55" t="s">
        <v>311</v>
      </c>
      <c r="F74" s="55">
        <v>13</v>
      </c>
      <c r="G74" s="56" t="s">
        <v>219</v>
      </c>
      <c r="H74" s="43"/>
      <c r="I74" s="31">
        <f>I75+I77</f>
        <v>400</v>
      </c>
      <c r="J74" s="31">
        <f>J75+J77</f>
        <v>400</v>
      </c>
    </row>
    <row r="75" spans="1:10" ht="102" customHeight="1" x14ac:dyDescent="0.25">
      <c r="A75" s="22"/>
      <c r="B75" s="93" t="s">
        <v>333</v>
      </c>
      <c r="C75" s="93"/>
      <c r="D75" s="56">
        <v>992</v>
      </c>
      <c r="E75" s="55" t="s">
        <v>311</v>
      </c>
      <c r="F75" s="55">
        <v>13</v>
      </c>
      <c r="G75" s="56" t="s">
        <v>220</v>
      </c>
      <c r="H75" s="43"/>
      <c r="I75" s="31">
        <f>I76</f>
        <v>250</v>
      </c>
      <c r="J75" s="31">
        <f>J76</f>
        <v>250</v>
      </c>
    </row>
    <row r="76" spans="1:10" ht="159.75" customHeight="1" x14ac:dyDescent="0.25">
      <c r="A76" s="22"/>
      <c r="B76" s="93" t="s">
        <v>221</v>
      </c>
      <c r="C76" s="93"/>
      <c r="D76" s="56">
        <v>992</v>
      </c>
      <c r="E76" s="55" t="s">
        <v>311</v>
      </c>
      <c r="F76" s="55">
        <v>13</v>
      </c>
      <c r="G76" s="56" t="s">
        <v>220</v>
      </c>
      <c r="H76" s="43">
        <v>630</v>
      </c>
      <c r="I76" s="31">
        <v>250</v>
      </c>
      <c r="J76" s="31">
        <v>250</v>
      </c>
    </row>
    <row r="77" spans="1:10" ht="78.75" customHeight="1" x14ac:dyDescent="0.25">
      <c r="A77" s="65"/>
      <c r="B77" s="93" t="s">
        <v>334</v>
      </c>
      <c r="C77" s="93"/>
      <c r="D77" s="56">
        <v>992</v>
      </c>
      <c r="E77" s="55" t="s">
        <v>311</v>
      </c>
      <c r="F77" s="55">
        <v>13</v>
      </c>
      <c r="G77" s="56" t="s">
        <v>223</v>
      </c>
      <c r="H77" s="43"/>
      <c r="I77" s="61">
        <f>I78</f>
        <v>150</v>
      </c>
      <c r="J77" s="61">
        <f>J78</f>
        <v>150</v>
      </c>
    </row>
    <row r="78" spans="1:10" ht="46.5" customHeight="1" x14ac:dyDescent="0.25">
      <c r="A78" s="22"/>
      <c r="B78" s="93" t="s">
        <v>98</v>
      </c>
      <c r="C78" s="93"/>
      <c r="D78" s="56">
        <v>992</v>
      </c>
      <c r="E78" s="55" t="s">
        <v>311</v>
      </c>
      <c r="F78" s="55">
        <v>13</v>
      </c>
      <c r="G78" s="56" t="s">
        <v>223</v>
      </c>
      <c r="H78" s="43">
        <v>240</v>
      </c>
      <c r="I78" s="31">
        <v>150</v>
      </c>
      <c r="J78" s="31">
        <v>150</v>
      </c>
    </row>
    <row r="79" spans="1:10" ht="23.25" customHeight="1" x14ac:dyDescent="0.25">
      <c r="A79" s="22" t="s">
        <v>28</v>
      </c>
      <c r="B79" s="115" t="s">
        <v>30</v>
      </c>
      <c r="C79" s="115"/>
      <c r="D79" s="54">
        <v>992</v>
      </c>
      <c r="E79" s="55" t="s">
        <v>313</v>
      </c>
      <c r="F79" s="55"/>
      <c r="G79" s="54"/>
      <c r="H79" s="64"/>
      <c r="I79" s="27">
        <f>I80</f>
        <v>507.5</v>
      </c>
      <c r="J79" s="27">
        <f>J80</f>
        <v>524.1</v>
      </c>
    </row>
    <row r="80" spans="1:10" ht="39" customHeight="1" x14ac:dyDescent="0.25">
      <c r="A80" s="22"/>
      <c r="B80" s="93" t="s">
        <v>32</v>
      </c>
      <c r="C80" s="93"/>
      <c r="D80" s="56">
        <v>992</v>
      </c>
      <c r="E80" s="55" t="s">
        <v>313</v>
      </c>
      <c r="F80" s="55" t="s">
        <v>335</v>
      </c>
      <c r="G80" s="54"/>
      <c r="H80" s="64"/>
      <c r="I80" s="27">
        <f>I82+I86</f>
        <v>507.5</v>
      </c>
      <c r="J80" s="27">
        <f>J82+J86</f>
        <v>524.1</v>
      </c>
    </row>
    <row r="81" spans="1:10" ht="39" customHeight="1" x14ac:dyDescent="0.25">
      <c r="A81" s="21">
        <v>1</v>
      </c>
      <c r="B81" s="62">
        <v>2</v>
      </c>
      <c r="C81" s="63"/>
      <c r="D81" s="58">
        <v>3</v>
      </c>
      <c r="E81" s="59" t="s">
        <v>319</v>
      </c>
      <c r="F81" s="59" t="s">
        <v>320</v>
      </c>
      <c r="G81" s="58">
        <v>6</v>
      </c>
      <c r="H81" s="60">
        <v>7</v>
      </c>
      <c r="I81" s="41">
        <v>8</v>
      </c>
      <c r="J81" s="41">
        <v>8</v>
      </c>
    </row>
    <row r="82" spans="1:10" ht="84.75" customHeight="1" x14ac:dyDescent="0.25">
      <c r="A82" s="22"/>
      <c r="B82" s="93" t="s">
        <v>336</v>
      </c>
      <c r="C82" s="93"/>
      <c r="D82" s="56">
        <v>992</v>
      </c>
      <c r="E82" s="55" t="s">
        <v>313</v>
      </c>
      <c r="F82" s="55" t="s">
        <v>335</v>
      </c>
      <c r="G82" s="56" t="s">
        <v>257</v>
      </c>
      <c r="H82" s="43"/>
      <c r="I82" s="31">
        <f t="shared" ref="I82:J84" si="4">I83</f>
        <v>507.5</v>
      </c>
      <c r="J82" s="31">
        <f t="shared" si="4"/>
        <v>524.1</v>
      </c>
    </row>
    <row r="83" spans="1:10" ht="42" customHeight="1" x14ac:dyDescent="0.25">
      <c r="A83" s="22"/>
      <c r="B83" s="93" t="s">
        <v>318</v>
      </c>
      <c r="C83" s="93"/>
      <c r="D83" s="56">
        <v>992</v>
      </c>
      <c r="E83" s="55" t="s">
        <v>313</v>
      </c>
      <c r="F83" s="55" t="s">
        <v>335</v>
      </c>
      <c r="G83" s="56" t="s">
        <v>262</v>
      </c>
      <c r="H83" s="43"/>
      <c r="I83" s="31">
        <f t="shared" si="4"/>
        <v>507.5</v>
      </c>
      <c r="J83" s="31">
        <f t="shared" si="4"/>
        <v>524.1</v>
      </c>
    </row>
    <row r="84" spans="1:10" ht="76.5" customHeight="1" x14ac:dyDescent="0.25">
      <c r="A84" s="22"/>
      <c r="B84" s="93" t="s">
        <v>263</v>
      </c>
      <c r="C84" s="93"/>
      <c r="D84" s="56">
        <v>992</v>
      </c>
      <c r="E84" s="55" t="s">
        <v>313</v>
      </c>
      <c r="F84" s="55" t="s">
        <v>335</v>
      </c>
      <c r="G84" s="56" t="s">
        <v>264</v>
      </c>
      <c r="H84" s="43"/>
      <c r="I84" s="31">
        <f t="shared" si="4"/>
        <v>507.5</v>
      </c>
      <c r="J84" s="31">
        <f t="shared" si="4"/>
        <v>524.1</v>
      </c>
    </row>
    <row r="85" spans="1:10" ht="73.5" customHeight="1" x14ac:dyDescent="0.25">
      <c r="A85" s="22"/>
      <c r="B85" s="93" t="s">
        <v>255</v>
      </c>
      <c r="C85" s="93"/>
      <c r="D85" s="56">
        <v>992</v>
      </c>
      <c r="E85" s="55" t="s">
        <v>313</v>
      </c>
      <c r="F85" s="55" t="s">
        <v>335</v>
      </c>
      <c r="G85" s="56" t="s">
        <v>264</v>
      </c>
      <c r="H85" s="43">
        <v>120</v>
      </c>
      <c r="I85" s="31">
        <v>507.5</v>
      </c>
      <c r="J85" s="31">
        <v>524.1</v>
      </c>
    </row>
    <row r="86" spans="1:10" ht="51.75" customHeight="1" x14ac:dyDescent="0.25">
      <c r="A86" s="22"/>
      <c r="B86" s="93" t="s">
        <v>98</v>
      </c>
      <c r="C86" s="93"/>
      <c r="D86" s="56">
        <v>992</v>
      </c>
      <c r="E86" s="55" t="s">
        <v>313</v>
      </c>
      <c r="F86" s="55" t="s">
        <v>335</v>
      </c>
      <c r="G86" s="56" t="s">
        <v>264</v>
      </c>
      <c r="H86" s="43">
        <v>240</v>
      </c>
      <c r="I86" s="31">
        <v>0</v>
      </c>
      <c r="J86" s="31">
        <v>0</v>
      </c>
    </row>
    <row r="87" spans="1:10" ht="70.5" customHeight="1" x14ac:dyDescent="0.25">
      <c r="A87" s="22" t="s">
        <v>33</v>
      </c>
      <c r="B87" s="105" t="s">
        <v>337</v>
      </c>
      <c r="C87" s="105"/>
      <c r="D87" s="54">
        <v>992</v>
      </c>
      <c r="E87" s="55" t="s">
        <v>335</v>
      </c>
      <c r="F87" s="55"/>
      <c r="G87" s="54"/>
      <c r="H87" s="64"/>
      <c r="I87" s="27">
        <f>I88+I99</f>
        <v>267.8</v>
      </c>
      <c r="J87" s="27">
        <f>J88+J99</f>
        <v>267.8</v>
      </c>
    </row>
    <row r="88" spans="1:10" ht="98.25" customHeight="1" x14ac:dyDescent="0.25">
      <c r="A88" s="22"/>
      <c r="B88" s="93" t="s">
        <v>37</v>
      </c>
      <c r="C88" s="93"/>
      <c r="D88" s="56">
        <v>992</v>
      </c>
      <c r="E88" s="57" t="s">
        <v>335</v>
      </c>
      <c r="F88" s="57" t="s">
        <v>338</v>
      </c>
      <c r="G88" s="56"/>
      <c r="H88" s="43"/>
      <c r="I88" s="27">
        <f>I94+I89</f>
        <v>67.8</v>
      </c>
      <c r="J88" s="27">
        <f>J94+J89</f>
        <v>67.8</v>
      </c>
    </row>
    <row r="89" spans="1:10" ht="63.75" customHeight="1" x14ac:dyDescent="0.25">
      <c r="A89" s="22"/>
      <c r="B89" s="93" t="s">
        <v>339</v>
      </c>
      <c r="C89" s="93"/>
      <c r="D89" s="56">
        <v>992</v>
      </c>
      <c r="E89" s="57" t="s">
        <v>335</v>
      </c>
      <c r="F89" s="57" t="s">
        <v>338</v>
      </c>
      <c r="G89" s="15" t="s">
        <v>118</v>
      </c>
      <c r="H89" s="43"/>
      <c r="I89" s="27">
        <f t="shared" ref="I89:J92" si="5">I90</f>
        <v>67.8</v>
      </c>
      <c r="J89" s="27">
        <f t="shared" si="5"/>
        <v>67.8</v>
      </c>
    </row>
    <row r="90" spans="1:10" ht="104.25" customHeight="1" x14ac:dyDescent="0.25">
      <c r="A90" s="22"/>
      <c r="B90" s="93" t="s">
        <v>340</v>
      </c>
      <c r="C90" s="93"/>
      <c r="D90" s="56">
        <v>992</v>
      </c>
      <c r="E90" s="57" t="s">
        <v>335</v>
      </c>
      <c r="F90" s="57" t="s">
        <v>338</v>
      </c>
      <c r="G90" s="66" t="s">
        <v>120</v>
      </c>
      <c r="H90" s="43"/>
      <c r="I90" s="27">
        <f t="shared" si="5"/>
        <v>67.8</v>
      </c>
      <c r="J90" s="27">
        <f t="shared" si="5"/>
        <v>67.8</v>
      </c>
    </row>
    <row r="91" spans="1:10" ht="42.75" customHeight="1" x14ac:dyDescent="0.25">
      <c r="A91" s="22"/>
      <c r="B91" s="93" t="s">
        <v>121</v>
      </c>
      <c r="C91" s="93"/>
      <c r="D91" s="56">
        <v>992</v>
      </c>
      <c r="E91" s="57" t="s">
        <v>335</v>
      </c>
      <c r="F91" s="57" t="s">
        <v>338</v>
      </c>
      <c r="G91" s="66" t="s">
        <v>122</v>
      </c>
      <c r="H91" s="43"/>
      <c r="I91" s="27">
        <f t="shared" si="5"/>
        <v>67.8</v>
      </c>
      <c r="J91" s="27">
        <f t="shared" si="5"/>
        <v>67.8</v>
      </c>
    </row>
    <row r="92" spans="1:10" ht="53.25" customHeight="1" x14ac:dyDescent="0.25">
      <c r="A92" s="22"/>
      <c r="B92" s="93" t="s">
        <v>123</v>
      </c>
      <c r="C92" s="93"/>
      <c r="D92" s="56">
        <v>992</v>
      </c>
      <c r="E92" s="57" t="s">
        <v>335</v>
      </c>
      <c r="F92" s="57" t="s">
        <v>338</v>
      </c>
      <c r="G92" s="42" t="s">
        <v>124</v>
      </c>
      <c r="H92" s="43"/>
      <c r="I92" s="27">
        <f t="shared" si="5"/>
        <v>67.8</v>
      </c>
      <c r="J92" s="27">
        <f t="shared" si="5"/>
        <v>67.8</v>
      </c>
    </row>
    <row r="93" spans="1:10" ht="52.5" customHeight="1" x14ac:dyDescent="0.25">
      <c r="A93" s="22"/>
      <c r="B93" s="93" t="s">
        <v>98</v>
      </c>
      <c r="C93" s="93"/>
      <c r="D93" s="56">
        <v>992</v>
      </c>
      <c r="E93" s="57" t="s">
        <v>335</v>
      </c>
      <c r="F93" s="57" t="s">
        <v>338</v>
      </c>
      <c r="G93" s="42" t="s">
        <v>124</v>
      </c>
      <c r="H93" s="43">
        <v>240</v>
      </c>
      <c r="I93" s="31">
        <v>67.8</v>
      </c>
      <c r="J93" s="31">
        <v>67.8</v>
      </c>
    </row>
    <row r="94" spans="1:10" ht="63.75" customHeight="1" x14ac:dyDescent="0.25">
      <c r="A94" s="22"/>
      <c r="B94" s="93" t="s">
        <v>267</v>
      </c>
      <c r="C94" s="93"/>
      <c r="D94" s="56">
        <v>992</v>
      </c>
      <c r="E94" s="57" t="s">
        <v>335</v>
      </c>
      <c r="F94" s="57" t="s">
        <v>338</v>
      </c>
      <c r="G94" s="56" t="s">
        <v>268</v>
      </c>
      <c r="H94" s="43"/>
      <c r="I94" s="31">
        <f>I95</f>
        <v>0</v>
      </c>
      <c r="J94" s="31">
        <f>J95</f>
        <v>0</v>
      </c>
    </row>
    <row r="95" spans="1:10" ht="161.25" customHeight="1" x14ac:dyDescent="0.25">
      <c r="A95" s="22"/>
      <c r="B95" s="93" t="s">
        <v>269</v>
      </c>
      <c r="C95" s="93"/>
      <c r="D95" s="56">
        <v>992</v>
      </c>
      <c r="E95" s="57" t="s">
        <v>335</v>
      </c>
      <c r="F95" s="57" t="s">
        <v>338</v>
      </c>
      <c r="G95" s="56" t="s">
        <v>270</v>
      </c>
      <c r="H95" s="43"/>
      <c r="I95" s="31">
        <f>I97</f>
        <v>0</v>
      </c>
      <c r="J95" s="31">
        <f>J97</f>
        <v>0</v>
      </c>
    </row>
    <row r="96" spans="1:10" ht="37.5" customHeight="1" x14ac:dyDescent="0.25">
      <c r="A96" s="21">
        <v>1</v>
      </c>
      <c r="B96" s="62">
        <v>2</v>
      </c>
      <c r="C96" s="63"/>
      <c r="D96" s="58">
        <v>3</v>
      </c>
      <c r="E96" s="59" t="s">
        <v>319</v>
      </c>
      <c r="F96" s="59" t="s">
        <v>320</v>
      </c>
      <c r="G96" s="58">
        <v>6</v>
      </c>
      <c r="H96" s="60">
        <v>7</v>
      </c>
      <c r="I96" s="41">
        <v>8</v>
      </c>
      <c r="J96" s="41">
        <v>8</v>
      </c>
    </row>
    <row r="97" spans="1:10" ht="255.75" customHeight="1" x14ac:dyDescent="0.25">
      <c r="A97" s="22"/>
      <c r="B97" s="93" t="s">
        <v>271</v>
      </c>
      <c r="C97" s="93"/>
      <c r="D97" s="56">
        <v>992</v>
      </c>
      <c r="E97" s="57" t="s">
        <v>335</v>
      </c>
      <c r="F97" s="57" t="s">
        <v>338</v>
      </c>
      <c r="G97" s="56" t="s">
        <v>272</v>
      </c>
      <c r="H97" s="43"/>
      <c r="I97" s="31">
        <f>I98</f>
        <v>0</v>
      </c>
      <c r="J97" s="31">
        <f>J98</f>
        <v>0</v>
      </c>
    </row>
    <row r="98" spans="1:10" ht="35.25" customHeight="1" x14ac:dyDescent="0.25">
      <c r="A98" s="22"/>
      <c r="B98" s="93" t="s">
        <v>273</v>
      </c>
      <c r="C98" s="93"/>
      <c r="D98" s="56">
        <v>992</v>
      </c>
      <c r="E98" s="57" t="s">
        <v>335</v>
      </c>
      <c r="F98" s="57" t="s">
        <v>338</v>
      </c>
      <c r="G98" s="56" t="s">
        <v>272</v>
      </c>
      <c r="H98" s="43">
        <v>540</v>
      </c>
      <c r="I98" s="31">
        <v>0</v>
      </c>
      <c r="J98" s="31">
        <v>0</v>
      </c>
    </row>
    <row r="99" spans="1:10" ht="69.75" customHeight="1" x14ac:dyDescent="0.25">
      <c r="A99" s="22"/>
      <c r="B99" s="93" t="s">
        <v>39</v>
      </c>
      <c r="C99" s="93"/>
      <c r="D99" s="56">
        <v>992</v>
      </c>
      <c r="E99" s="57" t="s">
        <v>335</v>
      </c>
      <c r="F99" s="56">
        <v>14</v>
      </c>
      <c r="G99" s="56"/>
      <c r="H99" s="43"/>
      <c r="I99" s="27">
        <f>I100</f>
        <v>200</v>
      </c>
      <c r="J99" s="27">
        <f>J100</f>
        <v>200</v>
      </c>
    </row>
    <row r="100" spans="1:10" ht="49.5" customHeight="1" x14ac:dyDescent="0.25">
      <c r="A100" s="48"/>
      <c r="B100" s="93" t="s">
        <v>339</v>
      </c>
      <c r="C100" s="93"/>
      <c r="D100" s="56">
        <v>992</v>
      </c>
      <c r="E100" s="57" t="s">
        <v>335</v>
      </c>
      <c r="F100" s="56">
        <v>14</v>
      </c>
      <c r="G100" s="56" t="s">
        <v>118</v>
      </c>
      <c r="H100" s="43"/>
      <c r="I100" s="61">
        <f>I101+I107</f>
        <v>200</v>
      </c>
      <c r="J100" s="61">
        <f>J101+J107</f>
        <v>200</v>
      </c>
    </row>
    <row r="101" spans="1:10" ht="59.45" customHeight="1" x14ac:dyDescent="0.25">
      <c r="A101" s="22"/>
      <c r="B101" s="93" t="s">
        <v>125</v>
      </c>
      <c r="C101" s="93"/>
      <c r="D101" s="56">
        <v>992</v>
      </c>
      <c r="E101" s="57" t="s">
        <v>335</v>
      </c>
      <c r="F101" s="56">
        <v>14</v>
      </c>
      <c r="G101" s="56" t="s">
        <v>126</v>
      </c>
      <c r="H101" s="43"/>
      <c r="I101" s="31">
        <f>I102</f>
        <v>195</v>
      </c>
      <c r="J101" s="31">
        <f>J102</f>
        <v>195</v>
      </c>
    </row>
    <row r="102" spans="1:10" ht="84" customHeight="1" x14ac:dyDescent="0.25">
      <c r="A102" s="22"/>
      <c r="B102" s="93" t="s">
        <v>127</v>
      </c>
      <c r="C102" s="93"/>
      <c r="D102" s="56">
        <v>992</v>
      </c>
      <c r="E102" s="57" t="s">
        <v>335</v>
      </c>
      <c r="F102" s="56">
        <v>14</v>
      </c>
      <c r="G102" s="56" t="s">
        <v>128</v>
      </c>
      <c r="H102" s="43"/>
      <c r="I102" s="31">
        <f>I103+I105</f>
        <v>195</v>
      </c>
      <c r="J102" s="31">
        <f>J103+J105</f>
        <v>195</v>
      </c>
    </row>
    <row r="103" spans="1:10" ht="98.25" customHeight="1" x14ac:dyDescent="0.25">
      <c r="A103" s="22"/>
      <c r="B103" s="93" t="s">
        <v>333</v>
      </c>
      <c r="C103" s="93"/>
      <c r="D103" s="56">
        <v>992</v>
      </c>
      <c r="E103" s="57" t="s">
        <v>335</v>
      </c>
      <c r="F103" s="56">
        <v>14</v>
      </c>
      <c r="G103" s="56" t="s">
        <v>130</v>
      </c>
      <c r="H103" s="43"/>
      <c r="I103" s="31">
        <f>I104</f>
        <v>20</v>
      </c>
      <c r="J103" s="31">
        <f>J104</f>
        <v>20</v>
      </c>
    </row>
    <row r="104" spans="1:10" ht="42.75" customHeight="1" x14ac:dyDescent="0.25">
      <c r="A104" s="22"/>
      <c r="B104" s="93" t="s">
        <v>98</v>
      </c>
      <c r="C104" s="93"/>
      <c r="D104" s="56">
        <v>992</v>
      </c>
      <c r="E104" s="57" t="s">
        <v>335</v>
      </c>
      <c r="F104" s="56">
        <v>14</v>
      </c>
      <c r="G104" s="56" t="s">
        <v>130</v>
      </c>
      <c r="H104" s="43">
        <v>240</v>
      </c>
      <c r="I104" s="31">
        <v>20</v>
      </c>
      <c r="J104" s="31">
        <v>20</v>
      </c>
    </row>
    <row r="105" spans="1:10" ht="72.599999999999994" customHeight="1" x14ac:dyDescent="0.25">
      <c r="A105" s="22"/>
      <c r="B105" s="93" t="s">
        <v>131</v>
      </c>
      <c r="C105" s="93"/>
      <c r="D105" s="56">
        <v>992</v>
      </c>
      <c r="E105" s="57" t="s">
        <v>335</v>
      </c>
      <c r="F105" s="56">
        <v>14</v>
      </c>
      <c r="G105" s="56" t="s">
        <v>132</v>
      </c>
      <c r="H105" s="43"/>
      <c r="I105" s="31">
        <f>I106</f>
        <v>175</v>
      </c>
      <c r="J105" s="31">
        <f>J106</f>
        <v>175</v>
      </c>
    </row>
    <row r="106" spans="1:10" ht="54.75" customHeight="1" x14ac:dyDescent="0.25">
      <c r="A106" s="22"/>
      <c r="B106" s="93" t="s">
        <v>98</v>
      </c>
      <c r="C106" s="93"/>
      <c r="D106" s="56">
        <v>992</v>
      </c>
      <c r="E106" s="57" t="s">
        <v>335</v>
      </c>
      <c r="F106" s="56">
        <v>14</v>
      </c>
      <c r="G106" s="56" t="s">
        <v>132</v>
      </c>
      <c r="H106" s="43">
        <v>240</v>
      </c>
      <c r="I106" s="31">
        <v>175</v>
      </c>
      <c r="J106" s="31">
        <v>175</v>
      </c>
    </row>
    <row r="107" spans="1:10" ht="67.5" customHeight="1" x14ac:dyDescent="0.25">
      <c r="A107" s="22"/>
      <c r="B107" s="93" t="s">
        <v>133</v>
      </c>
      <c r="C107" s="93"/>
      <c r="D107" s="56">
        <v>992</v>
      </c>
      <c r="E107" s="57" t="s">
        <v>335</v>
      </c>
      <c r="F107" s="56">
        <v>14</v>
      </c>
      <c r="G107" s="56" t="s">
        <v>341</v>
      </c>
      <c r="H107" s="43"/>
      <c r="I107" s="31">
        <f t="shared" ref="I107:J109" si="6">I108</f>
        <v>5</v>
      </c>
      <c r="J107" s="31">
        <f t="shared" si="6"/>
        <v>5</v>
      </c>
    </row>
    <row r="108" spans="1:10" ht="54" customHeight="1" x14ac:dyDescent="0.25">
      <c r="A108" s="22"/>
      <c r="B108" s="93" t="s">
        <v>135</v>
      </c>
      <c r="C108" s="93"/>
      <c r="D108" s="56">
        <v>992</v>
      </c>
      <c r="E108" s="57" t="s">
        <v>335</v>
      </c>
      <c r="F108" s="56">
        <v>14</v>
      </c>
      <c r="G108" s="56" t="s">
        <v>342</v>
      </c>
      <c r="H108" s="43"/>
      <c r="I108" s="31">
        <f t="shared" si="6"/>
        <v>5</v>
      </c>
      <c r="J108" s="31">
        <f t="shared" si="6"/>
        <v>5</v>
      </c>
    </row>
    <row r="109" spans="1:10" ht="43.5" customHeight="1" x14ac:dyDescent="0.25">
      <c r="A109" s="22"/>
      <c r="B109" s="103" t="s">
        <v>137</v>
      </c>
      <c r="C109" s="103"/>
      <c r="D109" s="56">
        <v>992</v>
      </c>
      <c r="E109" s="57" t="s">
        <v>335</v>
      </c>
      <c r="F109" s="56">
        <v>14</v>
      </c>
      <c r="G109" s="56" t="s">
        <v>138</v>
      </c>
      <c r="H109" s="43"/>
      <c r="I109" s="31">
        <f t="shared" si="6"/>
        <v>5</v>
      </c>
      <c r="J109" s="31">
        <f t="shared" si="6"/>
        <v>5</v>
      </c>
    </row>
    <row r="110" spans="1:10" ht="47.25" customHeight="1" x14ac:dyDescent="0.25">
      <c r="A110" s="22"/>
      <c r="B110" s="103" t="s">
        <v>98</v>
      </c>
      <c r="C110" s="103"/>
      <c r="D110" s="56">
        <v>992</v>
      </c>
      <c r="E110" s="57" t="s">
        <v>335</v>
      </c>
      <c r="F110" s="56">
        <v>14</v>
      </c>
      <c r="G110" s="56" t="s">
        <v>138</v>
      </c>
      <c r="H110" s="43">
        <v>240</v>
      </c>
      <c r="I110" s="31">
        <v>5</v>
      </c>
      <c r="J110" s="31">
        <v>5</v>
      </c>
    </row>
    <row r="111" spans="1:10" ht="26.25" customHeight="1" x14ac:dyDescent="0.25">
      <c r="A111" s="22" t="s">
        <v>40</v>
      </c>
      <c r="B111" s="105" t="s">
        <v>42</v>
      </c>
      <c r="C111" s="105"/>
      <c r="D111" s="54">
        <v>992</v>
      </c>
      <c r="E111" s="55" t="s">
        <v>316</v>
      </c>
      <c r="F111" s="55"/>
      <c r="G111" s="54"/>
      <c r="H111" s="64"/>
      <c r="I111" s="27">
        <f>I113+I118+I125</f>
        <v>8553.6</v>
      </c>
      <c r="J111" s="27">
        <f>J113+J118+J125</f>
        <v>7823.8</v>
      </c>
    </row>
    <row r="112" spans="1:10" ht="30" customHeight="1" x14ac:dyDescent="0.25">
      <c r="A112" s="21">
        <v>1</v>
      </c>
      <c r="B112" s="62">
        <v>2</v>
      </c>
      <c r="C112" s="63"/>
      <c r="D112" s="58">
        <v>3</v>
      </c>
      <c r="E112" s="59" t="s">
        <v>319</v>
      </c>
      <c r="F112" s="59" t="s">
        <v>320</v>
      </c>
      <c r="G112" s="58">
        <v>6</v>
      </c>
      <c r="H112" s="60">
        <v>7</v>
      </c>
      <c r="I112" s="41">
        <v>8</v>
      </c>
      <c r="J112" s="41">
        <v>8</v>
      </c>
    </row>
    <row r="113" spans="1:10" ht="37.9" customHeight="1" x14ac:dyDescent="0.25">
      <c r="A113" s="48"/>
      <c r="B113" s="93" t="s">
        <v>44</v>
      </c>
      <c r="C113" s="93"/>
      <c r="D113" s="56">
        <v>992</v>
      </c>
      <c r="E113" s="55" t="s">
        <v>316</v>
      </c>
      <c r="F113" s="55" t="s">
        <v>343</v>
      </c>
      <c r="G113" s="54"/>
      <c r="H113" s="64"/>
      <c r="I113" s="67">
        <f t="shared" ref="I113:J116" si="7">I114</f>
        <v>300</v>
      </c>
      <c r="J113" s="67">
        <f t="shared" si="7"/>
        <v>300</v>
      </c>
    </row>
    <row r="114" spans="1:10" ht="51" customHeight="1" x14ac:dyDescent="0.25">
      <c r="A114" s="22"/>
      <c r="B114" s="93" t="s">
        <v>344</v>
      </c>
      <c r="C114" s="93"/>
      <c r="D114" s="56">
        <v>992</v>
      </c>
      <c r="E114" s="57" t="s">
        <v>316</v>
      </c>
      <c r="F114" s="57" t="s">
        <v>343</v>
      </c>
      <c r="G114" s="56" t="s">
        <v>237</v>
      </c>
      <c r="H114" s="43"/>
      <c r="I114" s="31">
        <f t="shared" si="7"/>
        <v>300</v>
      </c>
      <c r="J114" s="31">
        <f t="shared" si="7"/>
        <v>300</v>
      </c>
    </row>
    <row r="115" spans="1:10" ht="87" customHeight="1" x14ac:dyDescent="0.25">
      <c r="A115" s="22"/>
      <c r="B115" s="93" t="s">
        <v>238</v>
      </c>
      <c r="C115" s="93"/>
      <c r="D115" s="56">
        <v>992</v>
      </c>
      <c r="E115" s="57" t="s">
        <v>316</v>
      </c>
      <c r="F115" s="57" t="s">
        <v>343</v>
      </c>
      <c r="G115" s="56" t="s">
        <v>239</v>
      </c>
      <c r="H115" s="43"/>
      <c r="I115" s="31">
        <f t="shared" si="7"/>
        <v>300</v>
      </c>
      <c r="J115" s="31">
        <f t="shared" si="7"/>
        <v>300</v>
      </c>
    </row>
    <row r="116" spans="1:10" ht="69.75" customHeight="1" x14ac:dyDescent="0.25">
      <c r="A116" s="22"/>
      <c r="B116" s="93" t="s">
        <v>240</v>
      </c>
      <c r="C116" s="93"/>
      <c r="D116" s="56">
        <v>992</v>
      </c>
      <c r="E116" s="57" t="s">
        <v>316</v>
      </c>
      <c r="F116" s="57" t="s">
        <v>343</v>
      </c>
      <c r="G116" s="56" t="s">
        <v>241</v>
      </c>
      <c r="H116" s="43"/>
      <c r="I116" s="31">
        <f t="shared" si="7"/>
        <v>300</v>
      </c>
      <c r="J116" s="31">
        <f t="shared" si="7"/>
        <v>300</v>
      </c>
    </row>
    <row r="117" spans="1:10" ht="54.75" customHeight="1" x14ac:dyDescent="0.25">
      <c r="A117" s="22"/>
      <c r="B117" s="108" t="s">
        <v>98</v>
      </c>
      <c r="C117" s="108"/>
      <c r="D117" s="56">
        <v>992</v>
      </c>
      <c r="E117" s="57" t="s">
        <v>316</v>
      </c>
      <c r="F117" s="57" t="s">
        <v>343</v>
      </c>
      <c r="G117" s="56" t="s">
        <v>241</v>
      </c>
      <c r="H117" s="43">
        <v>240</v>
      </c>
      <c r="I117" s="31">
        <v>300</v>
      </c>
      <c r="J117" s="31">
        <v>300</v>
      </c>
    </row>
    <row r="118" spans="1:10" ht="38.25" customHeight="1" x14ac:dyDescent="0.25">
      <c r="A118" s="22"/>
      <c r="B118" s="93" t="s">
        <v>46</v>
      </c>
      <c r="C118" s="93"/>
      <c r="D118" s="56">
        <v>992</v>
      </c>
      <c r="E118" s="55" t="s">
        <v>316</v>
      </c>
      <c r="F118" s="55" t="s">
        <v>345</v>
      </c>
      <c r="G118" s="54"/>
      <c r="H118" s="64"/>
      <c r="I118" s="27">
        <f t="shared" ref="I118:J120" si="8">I119</f>
        <v>6753.6</v>
      </c>
      <c r="J118" s="27">
        <f t="shared" si="8"/>
        <v>7023.8</v>
      </c>
    </row>
    <row r="119" spans="1:10" ht="91.5" customHeight="1" x14ac:dyDescent="0.25">
      <c r="A119" s="22"/>
      <c r="B119" s="93" t="s">
        <v>139</v>
      </c>
      <c r="C119" s="93"/>
      <c r="D119" s="56">
        <v>992</v>
      </c>
      <c r="E119" s="57" t="s">
        <v>316</v>
      </c>
      <c r="F119" s="57" t="s">
        <v>345</v>
      </c>
      <c r="G119" s="56" t="s">
        <v>140</v>
      </c>
      <c r="H119" s="43"/>
      <c r="I119" s="31">
        <f t="shared" si="8"/>
        <v>6753.6</v>
      </c>
      <c r="J119" s="31">
        <f t="shared" si="8"/>
        <v>7023.8</v>
      </c>
    </row>
    <row r="120" spans="1:10" ht="104.25" customHeight="1" x14ac:dyDescent="0.25">
      <c r="A120" s="22"/>
      <c r="B120" s="93" t="s">
        <v>147</v>
      </c>
      <c r="C120" s="93"/>
      <c r="D120" s="56">
        <v>992</v>
      </c>
      <c r="E120" s="57" t="s">
        <v>316</v>
      </c>
      <c r="F120" s="57" t="s">
        <v>345</v>
      </c>
      <c r="G120" s="56" t="s">
        <v>148</v>
      </c>
      <c r="H120" s="43"/>
      <c r="I120" s="31">
        <f t="shared" si="8"/>
        <v>6753.6</v>
      </c>
      <c r="J120" s="31">
        <f t="shared" si="8"/>
        <v>7023.8</v>
      </c>
    </row>
    <row r="121" spans="1:10" ht="93" customHeight="1" x14ac:dyDescent="0.25">
      <c r="A121" s="22"/>
      <c r="B121" s="93" t="s">
        <v>149</v>
      </c>
      <c r="C121" s="93"/>
      <c r="D121" s="56">
        <v>992</v>
      </c>
      <c r="E121" s="57" t="s">
        <v>316</v>
      </c>
      <c r="F121" s="57" t="s">
        <v>345</v>
      </c>
      <c r="G121" s="56" t="s">
        <v>150</v>
      </c>
      <c r="H121" s="43"/>
      <c r="I121" s="31">
        <f>I122+I124</f>
        <v>6753.6</v>
      </c>
      <c r="J121" s="31">
        <f>J122+J124</f>
        <v>7023.8</v>
      </c>
    </row>
    <row r="122" spans="1:10" ht="39" customHeight="1" x14ac:dyDescent="0.25">
      <c r="A122" s="22"/>
      <c r="B122" s="93" t="s">
        <v>98</v>
      </c>
      <c r="C122" s="93"/>
      <c r="D122" s="56">
        <v>992</v>
      </c>
      <c r="E122" s="57" t="s">
        <v>316</v>
      </c>
      <c r="F122" s="57" t="s">
        <v>345</v>
      </c>
      <c r="G122" s="56" t="s">
        <v>152</v>
      </c>
      <c r="H122" s="43">
        <v>240</v>
      </c>
      <c r="I122" s="31">
        <v>6753.6</v>
      </c>
      <c r="J122" s="31">
        <v>7023.8</v>
      </c>
    </row>
    <row r="123" spans="1:10" ht="91.5" customHeight="1" x14ac:dyDescent="0.25">
      <c r="A123" s="22"/>
      <c r="B123" s="93" t="s">
        <v>153</v>
      </c>
      <c r="C123" s="93"/>
      <c r="D123" s="56">
        <v>992</v>
      </c>
      <c r="E123" s="57" t="s">
        <v>316</v>
      </c>
      <c r="F123" s="57" t="s">
        <v>345</v>
      </c>
      <c r="G123" s="42" t="s">
        <v>154</v>
      </c>
      <c r="H123" s="43"/>
      <c r="I123" s="31">
        <f>I124</f>
        <v>0</v>
      </c>
      <c r="J123" s="31">
        <f>J124</f>
        <v>0</v>
      </c>
    </row>
    <row r="124" spans="1:10" ht="45" customHeight="1" x14ac:dyDescent="0.25">
      <c r="A124" s="22"/>
      <c r="B124" s="93" t="s">
        <v>155</v>
      </c>
      <c r="C124" s="93"/>
      <c r="D124" s="56">
        <v>992</v>
      </c>
      <c r="E124" s="57" t="s">
        <v>316</v>
      </c>
      <c r="F124" s="57" t="s">
        <v>345</v>
      </c>
      <c r="G124" s="42" t="s">
        <v>154</v>
      </c>
      <c r="H124" s="43">
        <v>240</v>
      </c>
      <c r="I124" s="31">
        <v>0</v>
      </c>
      <c r="J124" s="31">
        <v>0</v>
      </c>
    </row>
    <row r="125" spans="1:10" ht="44.45" customHeight="1" x14ac:dyDescent="0.25">
      <c r="A125" s="22"/>
      <c r="B125" s="93" t="s">
        <v>48</v>
      </c>
      <c r="C125" s="93"/>
      <c r="D125" s="56">
        <v>992</v>
      </c>
      <c r="E125" s="55" t="s">
        <v>316</v>
      </c>
      <c r="F125" s="54">
        <v>12</v>
      </c>
      <c r="G125" s="56"/>
      <c r="H125" s="43"/>
      <c r="I125" s="27">
        <f>I126</f>
        <v>1500</v>
      </c>
      <c r="J125" s="27">
        <f>J126</f>
        <v>500</v>
      </c>
    </row>
    <row r="126" spans="1:10" ht="89.45" customHeight="1" x14ac:dyDescent="0.25">
      <c r="A126" s="22"/>
      <c r="B126" s="93" t="s">
        <v>139</v>
      </c>
      <c r="C126" s="93"/>
      <c r="D126" s="56">
        <v>992</v>
      </c>
      <c r="E126" s="57" t="s">
        <v>316</v>
      </c>
      <c r="F126" s="56">
        <v>12</v>
      </c>
      <c r="G126" s="56" t="s">
        <v>140</v>
      </c>
      <c r="H126" s="43"/>
      <c r="I126" s="31">
        <f>I127</f>
        <v>1500</v>
      </c>
      <c r="J126" s="31">
        <f>J127</f>
        <v>500</v>
      </c>
    </row>
    <row r="127" spans="1:10" ht="111.75" customHeight="1" x14ac:dyDescent="0.25">
      <c r="A127" s="22"/>
      <c r="B127" s="93" t="s">
        <v>141</v>
      </c>
      <c r="C127" s="93"/>
      <c r="D127" s="56">
        <v>992</v>
      </c>
      <c r="E127" s="57" t="s">
        <v>316</v>
      </c>
      <c r="F127" s="56">
        <v>12</v>
      </c>
      <c r="G127" s="56" t="s">
        <v>142</v>
      </c>
      <c r="H127" s="43"/>
      <c r="I127" s="31">
        <f>I129</f>
        <v>1500</v>
      </c>
      <c r="J127" s="31">
        <f>J129</f>
        <v>500</v>
      </c>
    </row>
    <row r="128" spans="1:10" ht="37.5" customHeight="1" x14ac:dyDescent="0.25">
      <c r="A128" s="21">
        <v>1</v>
      </c>
      <c r="B128" s="62">
        <v>2</v>
      </c>
      <c r="C128" s="63"/>
      <c r="D128" s="58">
        <v>3</v>
      </c>
      <c r="E128" s="59" t="s">
        <v>319</v>
      </c>
      <c r="F128" s="59" t="s">
        <v>320</v>
      </c>
      <c r="G128" s="58">
        <v>6</v>
      </c>
      <c r="H128" s="60">
        <v>7</v>
      </c>
      <c r="I128" s="41">
        <v>8</v>
      </c>
      <c r="J128" s="41">
        <v>8</v>
      </c>
    </row>
    <row r="129" spans="1:10" ht="65.25" customHeight="1" x14ac:dyDescent="0.25">
      <c r="A129" s="22"/>
      <c r="B129" s="93" t="s">
        <v>143</v>
      </c>
      <c r="C129" s="93"/>
      <c r="D129" s="56">
        <v>992</v>
      </c>
      <c r="E129" s="57" t="s">
        <v>316</v>
      </c>
      <c r="F129" s="56">
        <v>12</v>
      </c>
      <c r="G129" s="56" t="s">
        <v>144</v>
      </c>
      <c r="H129" s="43"/>
      <c r="I129" s="31">
        <f>I130</f>
        <v>1500</v>
      </c>
      <c r="J129" s="31">
        <f>J130</f>
        <v>500</v>
      </c>
    </row>
    <row r="130" spans="1:10" ht="53.25" customHeight="1" x14ac:dyDescent="0.25">
      <c r="A130" s="22"/>
      <c r="B130" s="93" t="s">
        <v>145</v>
      </c>
      <c r="C130" s="93"/>
      <c r="D130" s="56">
        <v>992</v>
      </c>
      <c r="E130" s="57" t="s">
        <v>316</v>
      </c>
      <c r="F130" s="56">
        <v>12</v>
      </c>
      <c r="G130" s="56" t="s">
        <v>146</v>
      </c>
      <c r="H130" s="43"/>
      <c r="I130" s="31">
        <f>I131</f>
        <v>1500</v>
      </c>
      <c r="J130" s="31">
        <f>J131</f>
        <v>500</v>
      </c>
    </row>
    <row r="131" spans="1:10" ht="54" customHeight="1" x14ac:dyDescent="0.25">
      <c r="A131" s="22"/>
      <c r="B131" s="93" t="s">
        <v>98</v>
      </c>
      <c r="C131" s="93"/>
      <c r="D131" s="56">
        <v>992</v>
      </c>
      <c r="E131" s="57" t="s">
        <v>316</v>
      </c>
      <c r="F131" s="56">
        <v>12</v>
      </c>
      <c r="G131" s="56" t="s">
        <v>146</v>
      </c>
      <c r="H131" s="43">
        <v>240</v>
      </c>
      <c r="I131" s="31">
        <v>1500</v>
      </c>
      <c r="J131" s="31">
        <v>500</v>
      </c>
    </row>
    <row r="132" spans="1:10" ht="36.75" customHeight="1" x14ac:dyDescent="0.25">
      <c r="A132" s="22" t="s">
        <v>49</v>
      </c>
      <c r="B132" s="105" t="s">
        <v>51</v>
      </c>
      <c r="C132" s="105"/>
      <c r="D132" s="54">
        <v>992</v>
      </c>
      <c r="E132" s="55" t="s">
        <v>343</v>
      </c>
      <c r="F132" s="55"/>
      <c r="G132" s="54"/>
      <c r="H132" s="37"/>
      <c r="I132" s="27">
        <f>I133+I142</f>
        <v>7500</v>
      </c>
      <c r="J132" s="27">
        <f>J133+J142</f>
        <v>4000</v>
      </c>
    </row>
    <row r="133" spans="1:10" ht="26.25" customHeight="1" x14ac:dyDescent="0.25">
      <c r="A133" s="22"/>
      <c r="B133" s="93" t="s">
        <v>53</v>
      </c>
      <c r="C133" s="93"/>
      <c r="D133" s="54">
        <v>992</v>
      </c>
      <c r="E133" s="55" t="s">
        <v>343</v>
      </c>
      <c r="F133" s="55" t="s">
        <v>313</v>
      </c>
      <c r="G133" s="68"/>
      <c r="H133" s="38"/>
      <c r="I133" s="31">
        <f>I134</f>
        <v>1500</v>
      </c>
      <c r="J133" s="31">
        <f>J134</f>
        <v>500</v>
      </c>
    </row>
    <row r="134" spans="1:10" ht="66.75" customHeight="1" x14ac:dyDescent="0.25">
      <c r="A134" s="22"/>
      <c r="B134" s="93" t="s">
        <v>170</v>
      </c>
      <c r="C134" s="93"/>
      <c r="D134" s="56">
        <v>992</v>
      </c>
      <c r="E134" s="57" t="s">
        <v>343</v>
      </c>
      <c r="F134" s="57" t="s">
        <v>313</v>
      </c>
      <c r="G134" s="33" t="s">
        <v>171</v>
      </c>
      <c r="H134" s="38"/>
      <c r="I134" s="31">
        <f>I135</f>
        <v>1500</v>
      </c>
      <c r="J134" s="31">
        <f>J135</f>
        <v>500</v>
      </c>
    </row>
    <row r="135" spans="1:10" ht="62.25" customHeight="1" x14ac:dyDescent="0.25">
      <c r="A135" s="48"/>
      <c r="B135" s="93" t="s">
        <v>346</v>
      </c>
      <c r="C135" s="93"/>
      <c r="D135" s="56">
        <v>992</v>
      </c>
      <c r="E135" s="57" t="s">
        <v>343</v>
      </c>
      <c r="F135" s="57" t="s">
        <v>313</v>
      </c>
      <c r="G135" s="33" t="s">
        <v>173</v>
      </c>
      <c r="H135" s="38"/>
      <c r="I135" s="31">
        <f>I138+I140+I136</f>
        <v>1500</v>
      </c>
      <c r="J135" s="31">
        <f>J138+J140+J136</f>
        <v>500</v>
      </c>
    </row>
    <row r="136" spans="1:10" ht="67.5" customHeight="1" x14ac:dyDescent="0.25">
      <c r="A136" s="48"/>
      <c r="B136" s="93" t="s">
        <v>174</v>
      </c>
      <c r="C136" s="93"/>
      <c r="D136" s="56">
        <v>992</v>
      </c>
      <c r="E136" s="57" t="s">
        <v>343</v>
      </c>
      <c r="F136" s="57" t="s">
        <v>313</v>
      </c>
      <c r="G136" s="33" t="s">
        <v>175</v>
      </c>
      <c r="H136" s="38"/>
      <c r="I136" s="31">
        <f>I137</f>
        <v>500</v>
      </c>
      <c r="J136" s="31">
        <f>J137</f>
        <v>200</v>
      </c>
    </row>
    <row r="137" spans="1:10" ht="46.5" customHeight="1" x14ac:dyDescent="0.25">
      <c r="A137" s="48"/>
      <c r="B137" s="93" t="s">
        <v>98</v>
      </c>
      <c r="C137" s="93"/>
      <c r="D137" s="56">
        <v>992</v>
      </c>
      <c r="E137" s="57" t="s">
        <v>343</v>
      </c>
      <c r="F137" s="57" t="s">
        <v>313</v>
      </c>
      <c r="G137" s="33" t="s">
        <v>175</v>
      </c>
      <c r="H137" s="37">
        <v>240</v>
      </c>
      <c r="I137" s="31">
        <v>500</v>
      </c>
      <c r="J137" s="31">
        <v>200</v>
      </c>
    </row>
    <row r="138" spans="1:10" ht="59.25" customHeight="1" x14ac:dyDescent="0.25">
      <c r="A138" s="65"/>
      <c r="B138" s="93" t="s">
        <v>176</v>
      </c>
      <c r="C138" s="93"/>
      <c r="D138" s="56">
        <v>992</v>
      </c>
      <c r="E138" s="57" t="s">
        <v>343</v>
      </c>
      <c r="F138" s="57" t="s">
        <v>313</v>
      </c>
      <c r="G138" s="42" t="s">
        <v>177</v>
      </c>
      <c r="H138" s="69"/>
      <c r="I138" s="70">
        <f>I139</f>
        <v>1000</v>
      </c>
      <c r="J138" s="70">
        <f>J139</f>
        <v>300</v>
      </c>
    </row>
    <row r="139" spans="1:10" ht="45" customHeight="1" x14ac:dyDescent="0.25">
      <c r="A139" s="65"/>
      <c r="B139" s="93" t="s">
        <v>98</v>
      </c>
      <c r="C139" s="93"/>
      <c r="D139" s="56">
        <v>992</v>
      </c>
      <c r="E139" s="57" t="s">
        <v>343</v>
      </c>
      <c r="F139" s="57" t="s">
        <v>313</v>
      </c>
      <c r="G139" s="42" t="s">
        <v>177</v>
      </c>
      <c r="H139" s="70">
        <v>240</v>
      </c>
      <c r="I139" s="61">
        <v>1000</v>
      </c>
      <c r="J139" s="61">
        <v>300</v>
      </c>
    </row>
    <row r="140" spans="1:10" ht="75" customHeight="1" x14ac:dyDescent="0.25">
      <c r="A140" s="65"/>
      <c r="B140" s="93" t="s">
        <v>347</v>
      </c>
      <c r="C140" s="93"/>
      <c r="D140" s="56">
        <v>992</v>
      </c>
      <c r="E140" s="57" t="s">
        <v>343</v>
      </c>
      <c r="F140" s="57" t="s">
        <v>313</v>
      </c>
      <c r="G140" s="42" t="s">
        <v>179</v>
      </c>
      <c r="H140" s="70"/>
      <c r="I140" s="61">
        <f>I141</f>
        <v>0</v>
      </c>
      <c r="J140" s="61">
        <f>J141</f>
        <v>0</v>
      </c>
    </row>
    <row r="141" spans="1:10" ht="33.75" customHeight="1" x14ac:dyDescent="0.25">
      <c r="A141" s="65"/>
      <c r="B141" s="93" t="s">
        <v>98</v>
      </c>
      <c r="C141" s="93"/>
      <c r="D141" s="56">
        <v>992</v>
      </c>
      <c r="E141" s="57" t="s">
        <v>343</v>
      </c>
      <c r="F141" s="57" t="s">
        <v>313</v>
      </c>
      <c r="G141" s="42" t="s">
        <v>179</v>
      </c>
      <c r="H141" s="70">
        <v>240</v>
      </c>
      <c r="I141" s="61">
        <v>0</v>
      </c>
      <c r="J141" s="61">
        <v>0</v>
      </c>
    </row>
    <row r="142" spans="1:10" ht="36.75" customHeight="1" x14ac:dyDescent="0.25">
      <c r="A142" s="22"/>
      <c r="B142" s="105" t="s">
        <v>55</v>
      </c>
      <c r="C142" s="105"/>
      <c r="D142" s="54">
        <v>992</v>
      </c>
      <c r="E142" s="55" t="s">
        <v>343</v>
      </c>
      <c r="F142" s="55" t="s">
        <v>335</v>
      </c>
      <c r="G142" s="54"/>
      <c r="H142" s="38"/>
      <c r="I142" s="27">
        <f>I143+I156</f>
        <v>6000</v>
      </c>
      <c r="J142" s="27">
        <f>J143+J156</f>
        <v>3500</v>
      </c>
    </row>
    <row r="143" spans="1:10" ht="59.25" customHeight="1" x14ac:dyDescent="0.25">
      <c r="A143" s="22"/>
      <c r="B143" s="93" t="s">
        <v>156</v>
      </c>
      <c r="C143" s="93"/>
      <c r="D143" s="56">
        <v>992</v>
      </c>
      <c r="E143" s="57" t="s">
        <v>343</v>
      </c>
      <c r="F143" s="57" t="s">
        <v>335</v>
      </c>
      <c r="G143" s="56" t="s">
        <v>157</v>
      </c>
      <c r="H143" s="37"/>
      <c r="I143" s="31">
        <f>I144</f>
        <v>4500</v>
      </c>
      <c r="J143" s="31">
        <f>J144</f>
        <v>3191.9</v>
      </c>
    </row>
    <row r="144" spans="1:10" ht="109.5" customHeight="1" x14ac:dyDescent="0.25">
      <c r="A144" s="22"/>
      <c r="B144" s="93" t="s">
        <v>158</v>
      </c>
      <c r="C144" s="93"/>
      <c r="D144" s="56">
        <v>992</v>
      </c>
      <c r="E144" s="57" t="s">
        <v>343</v>
      </c>
      <c r="F144" s="57" t="s">
        <v>335</v>
      </c>
      <c r="G144" s="56" t="s">
        <v>159</v>
      </c>
      <c r="H144" s="37"/>
      <c r="I144" s="31">
        <f>I145+I152+I154+I147+I150</f>
        <v>4500</v>
      </c>
      <c r="J144" s="31">
        <f>J145+J152+J154+J147+J150</f>
        <v>3191.9</v>
      </c>
    </row>
    <row r="145" spans="1:10" ht="25.5" customHeight="1" x14ac:dyDescent="0.25">
      <c r="A145" s="22"/>
      <c r="B145" s="93" t="s">
        <v>160</v>
      </c>
      <c r="C145" s="93"/>
      <c r="D145" s="56">
        <v>992</v>
      </c>
      <c r="E145" s="57" t="s">
        <v>343</v>
      </c>
      <c r="F145" s="57" t="s">
        <v>335</v>
      </c>
      <c r="G145" s="56" t="s">
        <v>161</v>
      </c>
      <c r="H145" s="43"/>
      <c r="I145" s="31">
        <f>I146</f>
        <v>1800</v>
      </c>
      <c r="J145" s="31">
        <f>J146</f>
        <v>1800</v>
      </c>
    </row>
    <row r="146" spans="1:10" ht="48.75" customHeight="1" x14ac:dyDescent="0.25">
      <c r="A146" s="22"/>
      <c r="B146" s="93" t="s">
        <v>98</v>
      </c>
      <c r="C146" s="93"/>
      <c r="D146" s="56">
        <v>992</v>
      </c>
      <c r="E146" s="57" t="s">
        <v>343</v>
      </c>
      <c r="F146" s="57" t="s">
        <v>335</v>
      </c>
      <c r="G146" s="56" t="s">
        <v>161</v>
      </c>
      <c r="H146" s="43">
        <v>240</v>
      </c>
      <c r="I146" s="31">
        <v>1800</v>
      </c>
      <c r="J146" s="31">
        <v>1800</v>
      </c>
    </row>
    <row r="147" spans="1:10" ht="39.75" customHeight="1" x14ac:dyDescent="0.25">
      <c r="A147" s="22"/>
      <c r="B147" s="93" t="s">
        <v>162</v>
      </c>
      <c r="C147" s="93"/>
      <c r="D147" s="56">
        <v>992</v>
      </c>
      <c r="E147" s="57" t="s">
        <v>343</v>
      </c>
      <c r="F147" s="57" t="s">
        <v>335</v>
      </c>
      <c r="G147" s="56" t="s">
        <v>163</v>
      </c>
      <c r="H147" s="43"/>
      <c r="I147" s="31">
        <f>I148</f>
        <v>200</v>
      </c>
      <c r="J147" s="31">
        <f>J148</f>
        <v>100</v>
      </c>
    </row>
    <row r="148" spans="1:10" ht="48.75" customHeight="1" x14ac:dyDescent="0.25">
      <c r="A148" s="22"/>
      <c r="B148" s="93" t="s">
        <v>98</v>
      </c>
      <c r="C148" s="93"/>
      <c r="D148" s="56">
        <v>992</v>
      </c>
      <c r="E148" s="57" t="s">
        <v>343</v>
      </c>
      <c r="F148" s="57" t="s">
        <v>335</v>
      </c>
      <c r="G148" s="56" t="s">
        <v>163</v>
      </c>
      <c r="H148" s="43">
        <v>240</v>
      </c>
      <c r="I148" s="31">
        <v>200</v>
      </c>
      <c r="J148" s="31">
        <v>100</v>
      </c>
    </row>
    <row r="149" spans="1:10" ht="27" customHeight="1" x14ac:dyDescent="0.25">
      <c r="A149" s="21">
        <v>1</v>
      </c>
      <c r="B149" s="62">
        <v>2</v>
      </c>
      <c r="C149" s="63"/>
      <c r="D149" s="58">
        <v>3</v>
      </c>
      <c r="E149" s="59" t="s">
        <v>319</v>
      </c>
      <c r="F149" s="59" t="s">
        <v>320</v>
      </c>
      <c r="G149" s="58">
        <v>6</v>
      </c>
      <c r="H149" s="60">
        <v>7</v>
      </c>
      <c r="I149" s="41">
        <v>8</v>
      </c>
      <c r="J149" s="41">
        <v>8</v>
      </c>
    </row>
    <row r="150" spans="1:10" ht="42" customHeight="1" x14ac:dyDescent="0.25">
      <c r="A150" s="22"/>
      <c r="B150" s="93" t="s">
        <v>164</v>
      </c>
      <c r="C150" s="93"/>
      <c r="D150" s="56">
        <v>992</v>
      </c>
      <c r="E150" s="57" t="s">
        <v>343</v>
      </c>
      <c r="F150" s="57" t="s">
        <v>335</v>
      </c>
      <c r="G150" s="56" t="s">
        <v>165</v>
      </c>
      <c r="H150" s="43"/>
      <c r="I150" s="31">
        <f>I151</f>
        <v>500</v>
      </c>
      <c r="J150" s="31">
        <f>J151</f>
        <v>200</v>
      </c>
    </row>
    <row r="151" spans="1:10" ht="48.75" customHeight="1" x14ac:dyDescent="0.25">
      <c r="A151" s="22"/>
      <c r="B151" s="93" t="s">
        <v>98</v>
      </c>
      <c r="C151" s="93"/>
      <c r="D151" s="56">
        <v>992</v>
      </c>
      <c r="E151" s="57" t="s">
        <v>343</v>
      </c>
      <c r="F151" s="57" t="s">
        <v>335</v>
      </c>
      <c r="G151" s="56" t="s">
        <v>165</v>
      </c>
      <c r="H151" s="43">
        <v>240</v>
      </c>
      <c r="I151" s="31">
        <v>500</v>
      </c>
      <c r="J151" s="31">
        <v>200</v>
      </c>
    </row>
    <row r="152" spans="1:10" ht="38.25" customHeight="1" x14ac:dyDescent="0.25">
      <c r="A152" s="22"/>
      <c r="B152" s="93" t="s">
        <v>166</v>
      </c>
      <c r="C152" s="93"/>
      <c r="D152" s="56">
        <v>992</v>
      </c>
      <c r="E152" s="57" t="s">
        <v>343</v>
      </c>
      <c r="F152" s="57" t="s">
        <v>335</v>
      </c>
      <c r="G152" s="56" t="s">
        <v>167</v>
      </c>
      <c r="H152" s="43"/>
      <c r="I152" s="31">
        <f>I153</f>
        <v>2000</v>
      </c>
      <c r="J152" s="31">
        <f>J153</f>
        <v>1091.9000000000001</v>
      </c>
    </row>
    <row r="153" spans="1:10" ht="46.5" customHeight="1" x14ac:dyDescent="0.25">
      <c r="A153" s="22"/>
      <c r="B153" s="93" t="s">
        <v>98</v>
      </c>
      <c r="C153" s="93"/>
      <c r="D153" s="56">
        <v>992</v>
      </c>
      <c r="E153" s="57" t="s">
        <v>343</v>
      </c>
      <c r="F153" s="57" t="s">
        <v>335</v>
      </c>
      <c r="G153" s="56" t="s">
        <v>167</v>
      </c>
      <c r="H153" s="43">
        <v>240</v>
      </c>
      <c r="I153" s="31">
        <v>2000</v>
      </c>
      <c r="J153" s="31">
        <v>1091.9000000000001</v>
      </c>
    </row>
    <row r="154" spans="1:10" ht="141.75" customHeight="1" x14ac:dyDescent="0.25">
      <c r="A154" s="22"/>
      <c r="B154" s="93" t="s">
        <v>168</v>
      </c>
      <c r="C154" s="93"/>
      <c r="D154" s="56">
        <v>992</v>
      </c>
      <c r="E154" s="57" t="s">
        <v>343</v>
      </c>
      <c r="F154" s="57" t="s">
        <v>335</v>
      </c>
      <c r="G154" s="56" t="s">
        <v>169</v>
      </c>
      <c r="H154" s="43"/>
      <c r="I154" s="31">
        <f>I155</f>
        <v>0</v>
      </c>
      <c r="J154" s="31">
        <f>J155</f>
        <v>0</v>
      </c>
    </row>
    <row r="155" spans="1:10" ht="49.5" customHeight="1" x14ac:dyDescent="0.25">
      <c r="A155" s="22"/>
      <c r="B155" s="93" t="s">
        <v>98</v>
      </c>
      <c r="C155" s="93"/>
      <c r="D155" s="56">
        <v>992</v>
      </c>
      <c r="E155" s="57" t="s">
        <v>343</v>
      </c>
      <c r="F155" s="57" t="s">
        <v>335</v>
      </c>
      <c r="G155" s="56" t="s">
        <v>169</v>
      </c>
      <c r="H155" s="43">
        <v>240</v>
      </c>
      <c r="I155" s="31">
        <v>0</v>
      </c>
      <c r="J155" s="31">
        <v>0</v>
      </c>
    </row>
    <row r="156" spans="1:10" ht="121.5" customHeight="1" x14ac:dyDescent="0.25">
      <c r="A156" s="22"/>
      <c r="B156" s="93" t="s">
        <v>348</v>
      </c>
      <c r="C156" s="93"/>
      <c r="D156" s="56">
        <v>992</v>
      </c>
      <c r="E156" s="57" t="s">
        <v>343</v>
      </c>
      <c r="F156" s="57" t="s">
        <v>335</v>
      </c>
      <c r="G156" s="56" t="s">
        <v>349</v>
      </c>
      <c r="H156" s="43"/>
      <c r="I156" s="31">
        <f t="shared" ref="I156:J159" si="9">I157</f>
        <v>1500</v>
      </c>
      <c r="J156" s="31">
        <f t="shared" si="9"/>
        <v>308.10000000000002</v>
      </c>
    </row>
    <row r="157" spans="1:10" ht="36" customHeight="1" x14ac:dyDescent="0.25">
      <c r="A157" s="22"/>
      <c r="B157" s="93" t="s">
        <v>245</v>
      </c>
      <c r="C157" s="93"/>
      <c r="D157" s="56">
        <v>992</v>
      </c>
      <c r="E157" s="57" t="s">
        <v>343</v>
      </c>
      <c r="F157" s="57" t="s">
        <v>335</v>
      </c>
      <c r="G157" s="56" t="s">
        <v>350</v>
      </c>
      <c r="H157" s="43"/>
      <c r="I157" s="31">
        <f t="shared" si="9"/>
        <v>1500</v>
      </c>
      <c r="J157" s="31">
        <f t="shared" si="9"/>
        <v>308.10000000000002</v>
      </c>
    </row>
    <row r="158" spans="1:10" ht="149.25" customHeight="1" x14ac:dyDescent="0.25">
      <c r="A158" s="22"/>
      <c r="B158" s="93" t="s">
        <v>351</v>
      </c>
      <c r="C158" s="93"/>
      <c r="D158" s="56">
        <v>992</v>
      </c>
      <c r="E158" s="57" t="s">
        <v>343</v>
      </c>
      <c r="F158" s="57" t="s">
        <v>335</v>
      </c>
      <c r="G158" s="56" t="s">
        <v>352</v>
      </c>
      <c r="H158" s="43"/>
      <c r="I158" s="31">
        <f t="shared" si="9"/>
        <v>1500</v>
      </c>
      <c r="J158" s="31">
        <f t="shared" si="9"/>
        <v>308.10000000000002</v>
      </c>
    </row>
    <row r="159" spans="1:10" ht="122.25" customHeight="1" x14ac:dyDescent="0.25">
      <c r="A159" s="22"/>
      <c r="B159" s="93" t="s">
        <v>247</v>
      </c>
      <c r="C159" s="93"/>
      <c r="D159" s="56">
        <v>992</v>
      </c>
      <c r="E159" s="57" t="s">
        <v>343</v>
      </c>
      <c r="F159" s="57" t="s">
        <v>335</v>
      </c>
      <c r="G159" s="56" t="s">
        <v>248</v>
      </c>
      <c r="H159" s="43"/>
      <c r="I159" s="31">
        <f t="shared" si="9"/>
        <v>1500</v>
      </c>
      <c r="J159" s="31">
        <f t="shared" si="9"/>
        <v>308.10000000000002</v>
      </c>
    </row>
    <row r="160" spans="1:10" ht="48" customHeight="1" x14ac:dyDescent="0.25">
      <c r="A160" s="22"/>
      <c r="B160" s="93" t="s">
        <v>98</v>
      </c>
      <c r="C160" s="93"/>
      <c r="D160" s="56">
        <v>992</v>
      </c>
      <c r="E160" s="57" t="s">
        <v>343</v>
      </c>
      <c r="F160" s="57" t="s">
        <v>335</v>
      </c>
      <c r="G160" s="56" t="s">
        <v>248</v>
      </c>
      <c r="H160" s="43">
        <v>240</v>
      </c>
      <c r="I160" s="31">
        <v>1500</v>
      </c>
      <c r="J160" s="31">
        <v>308.10000000000002</v>
      </c>
    </row>
    <row r="161" spans="1:10" ht="23.25" customHeight="1" x14ac:dyDescent="0.25">
      <c r="A161" s="22" t="s">
        <v>56</v>
      </c>
      <c r="B161" s="105" t="s">
        <v>58</v>
      </c>
      <c r="C161" s="105"/>
      <c r="D161" s="54">
        <v>992</v>
      </c>
      <c r="E161" s="55" t="s">
        <v>324</v>
      </c>
      <c r="F161" s="55"/>
      <c r="G161" s="54"/>
      <c r="H161" s="64"/>
      <c r="I161" s="27">
        <f t="shared" ref="I161:J165" si="10">I162</f>
        <v>150</v>
      </c>
      <c r="J161" s="27">
        <f t="shared" si="10"/>
        <v>150</v>
      </c>
    </row>
    <row r="162" spans="1:10" ht="22.9" customHeight="1" x14ac:dyDescent="0.25">
      <c r="A162" s="22"/>
      <c r="B162" s="93" t="s">
        <v>60</v>
      </c>
      <c r="C162" s="93"/>
      <c r="D162" s="54">
        <v>992</v>
      </c>
      <c r="E162" s="55" t="s">
        <v>324</v>
      </c>
      <c r="F162" s="55" t="s">
        <v>324</v>
      </c>
      <c r="G162" s="54"/>
      <c r="H162" s="64"/>
      <c r="I162" s="27">
        <f t="shared" si="10"/>
        <v>150</v>
      </c>
      <c r="J162" s="27">
        <f t="shared" si="10"/>
        <v>150</v>
      </c>
    </row>
    <row r="163" spans="1:10" ht="38.450000000000003" customHeight="1" x14ac:dyDescent="0.25">
      <c r="A163" s="22"/>
      <c r="B163" s="93" t="s">
        <v>353</v>
      </c>
      <c r="C163" s="93"/>
      <c r="D163" s="56">
        <v>992</v>
      </c>
      <c r="E163" s="57" t="s">
        <v>324</v>
      </c>
      <c r="F163" s="57" t="s">
        <v>324</v>
      </c>
      <c r="G163" s="56" t="s">
        <v>181</v>
      </c>
      <c r="H163" s="43"/>
      <c r="I163" s="31">
        <f t="shared" si="10"/>
        <v>150</v>
      </c>
      <c r="J163" s="31">
        <f t="shared" si="10"/>
        <v>150</v>
      </c>
    </row>
    <row r="164" spans="1:10" ht="69.75" customHeight="1" x14ac:dyDescent="0.25">
      <c r="A164" s="22"/>
      <c r="B164" s="93" t="s">
        <v>182</v>
      </c>
      <c r="C164" s="93"/>
      <c r="D164" s="56">
        <v>992</v>
      </c>
      <c r="E164" s="57" t="s">
        <v>324</v>
      </c>
      <c r="F164" s="57" t="s">
        <v>324</v>
      </c>
      <c r="G164" s="56" t="s">
        <v>183</v>
      </c>
      <c r="H164" s="43"/>
      <c r="I164" s="31">
        <f t="shared" si="10"/>
        <v>150</v>
      </c>
      <c r="J164" s="31">
        <f t="shared" si="10"/>
        <v>150</v>
      </c>
    </row>
    <row r="165" spans="1:10" ht="48" customHeight="1" x14ac:dyDescent="0.25">
      <c r="A165" s="22"/>
      <c r="B165" s="93" t="s">
        <v>184</v>
      </c>
      <c r="C165" s="93"/>
      <c r="D165" s="56">
        <v>992</v>
      </c>
      <c r="E165" s="57" t="s">
        <v>324</v>
      </c>
      <c r="F165" s="57" t="s">
        <v>324</v>
      </c>
      <c r="G165" s="56" t="s">
        <v>185</v>
      </c>
      <c r="H165" s="43"/>
      <c r="I165" s="31">
        <f t="shared" si="10"/>
        <v>150</v>
      </c>
      <c r="J165" s="31">
        <f t="shared" si="10"/>
        <v>150</v>
      </c>
    </row>
    <row r="166" spans="1:10" ht="40.15" customHeight="1" x14ac:dyDescent="0.25">
      <c r="A166" s="22"/>
      <c r="B166" s="93" t="s">
        <v>98</v>
      </c>
      <c r="C166" s="93"/>
      <c r="D166" s="56">
        <v>992</v>
      </c>
      <c r="E166" s="57" t="s">
        <v>324</v>
      </c>
      <c r="F166" s="57" t="s">
        <v>324</v>
      </c>
      <c r="G166" s="56" t="s">
        <v>185</v>
      </c>
      <c r="H166" s="43">
        <v>240</v>
      </c>
      <c r="I166" s="31">
        <v>150</v>
      </c>
      <c r="J166" s="31">
        <v>150</v>
      </c>
    </row>
    <row r="167" spans="1:10" ht="40.15" customHeight="1" x14ac:dyDescent="0.25">
      <c r="A167" s="21">
        <v>1</v>
      </c>
      <c r="B167" s="62">
        <v>2</v>
      </c>
      <c r="C167" s="63"/>
      <c r="D167" s="58">
        <v>3</v>
      </c>
      <c r="E167" s="59" t="s">
        <v>319</v>
      </c>
      <c r="F167" s="59" t="s">
        <v>320</v>
      </c>
      <c r="G167" s="58">
        <v>6</v>
      </c>
      <c r="H167" s="60">
        <v>7</v>
      </c>
      <c r="I167" s="41">
        <v>8</v>
      </c>
      <c r="J167" s="41">
        <v>8</v>
      </c>
    </row>
    <row r="168" spans="1:10" ht="25.9" customHeight="1" x14ac:dyDescent="0.25">
      <c r="A168" s="22" t="s">
        <v>61</v>
      </c>
      <c r="B168" s="105" t="s">
        <v>354</v>
      </c>
      <c r="C168" s="105"/>
      <c r="D168" s="54">
        <v>992</v>
      </c>
      <c r="E168" s="55" t="s">
        <v>355</v>
      </c>
      <c r="F168" s="55"/>
      <c r="G168" s="54"/>
      <c r="H168" s="71"/>
      <c r="I168" s="27">
        <f>I169</f>
        <v>11900</v>
      </c>
      <c r="J168" s="27">
        <f>J169</f>
        <v>11434.3</v>
      </c>
    </row>
    <row r="169" spans="1:10" ht="20.45" customHeight="1" x14ac:dyDescent="0.25">
      <c r="A169" s="22"/>
      <c r="B169" s="93" t="s">
        <v>65</v>
      </c>
      <c r="C169" s="93"/>
      <c r="D169" s="56">
        <v>992</v>
      </c>
      <c r="E169" s="57" t="s">
        <v>355</v>
      </c>
      <c r="F169" s="57" t="s">
        <v>311</v>
      </c>
      <c r="G169" s="56"/>
      <c r="H169" s="37"/>
      <c r="I169" s="31">
        <f>I170</f>
        <v>11900</v>
      </c>
      <c r="J169" s="31">
        <f>J170</f>
        <v>11434.3</v>
      </c>
    </row>
    <row r="170" spans="1:10" ht="82.5" customHeight="1" x14ac:dyDescent="0.25">
      <c r="A170" s="22"/>
      <c r="B170" s="93" t="s">
        <v>186</v>
      </c>
      <c r="C170" s="93"/>
      <c r="D170" s="56">
        <v>992</v>
      </c>
      <c r="E170" s="57" t="s">
        <v>355</v>
      </c>
      <c r="F170" s="57" t="s">
        <v>311</v>
      </c>
      <c r="G170" s="56" t="s">
        <v>187</v>
      </c>
      <c r="H170" s="37"/>
      <c r="I170" s="31">
        <f>I171+I179+I188</f>
        <v>11900</v>
      </c>
      <c r="J170" s="31">
        <f>J171+J179+J188</f>
        <v>11434.3</v>
      </c>
    </row>
    <row r="171" spans="1:10" ht="91.5" customHeight="1" x14ac:dyDescent="0.25">
      <c r="A171" s="22"/>
      <c r="B171" s="93" t="s">
        <v>188</v>
      </c>
      <c r="C171" s="93"/>
      <c r="D171" s="56">
        <v>992</v>
      </c>
      <c r="E171" s="57" t="s">
        <v>355</v>
      </c>
      <c r="F171" s="57" t="s">
        <v>311</v>
      </c>
      <c r="G171" s="56" t="s">
        <v>189</v>
      </c>
      <c r="H171" s="37"/>
      <c r="I171" s="31">
        <f>I172</f>
        <v>8980</v>
      </c>
      <c r="J171" s="31">
        <f>J172</f>
        <v>8714.2999999999993</v>
      </c>
    </row>
    <row r="172" spans="1:10" ht="78" customHeight="1" x14ac:dyDescent="0.25">
      <c r="A172" s="22"/>
      <c r="B172" s="93" t="s">
        <v>190</v>
      </c>
      <c r="C172" s="93"/>
      <c r="D172" s="56">
        <v>992</v>
      </c>
      <c r="E172" s="57" t="s">
        <v>355</v>
      </c>
      <c r="F172" s="57" t="s">
        <v>311</v>
      </c>
      <c r="G172" s="56" t="s">
        <v>191</v>
      </c>
      <c r="H172" s="37"/>
      <c r="I172" s="31">
        <f>I173+I177</f>
        <v>8980</v>
      </c>
      <c r="J172" s="31">
        <f>J173+J177</f>
        <v>8714.2999999999993</v>
      </c>
    </row>
    <row r="173" spans="1:10" ht="59.25" customHeight="1" x14ac:dyDescent="0.25">
      <c r="A173" s="22"/>
      <c r="B173" s="93" t="s">
        <v>192</v>
      </c>
      <c r="C173" s="93"/>
      <c r="D173" s="56">
        <v>992</v>
      </c>
      <c r="E173" s="57" t="s">
        <v>355</v>
      </c>
      <c r="F173" s="57" t="s">
        <v>311</v>
      </c>
      <c r="G173" s="56" t="s">
        <v>193</v>
      </c>
      <c r="H173" s="43"/>
      <c r="I173" s="31">
        <f>I174+I175+I176</f>
        <v>8930</v>
      </c>
      <c r="J173" s="31">
        <f>J174+J175+J176</f>
        <v>8664.2999999999993</v>
      </c>
    </row>
    <row r="174" spans="1:10" ht="54.75" customHeight="1" x14ac:dyDescent="0.25">
      <c r="A174" s="48"/>
      <c r="B174" s="93" t="s">
        <v>194</v>
      </c>
      <c r="C174" s="93"/>
      <c r="D174" s="56">
        <v>992</v>
      </c>
      <c r="E174" s="57" t="s">
        <v>355</v>
      </c>
      <c r="F174" s="57" t="s">
        <v>311</v>
      </c>
      <c r="G174" s="56" t="s">
        <v>193</v>
      </c>
      <c r="H174" s="43">
        <v>110</v>
      </c>
      <c r="I174" s="61">
        <v>7567</v>
      </c>
      <c r="J174" s="61">
        <v>7567</v>
      </c>
    </row>
    <row r="175" spans="1:10" ht="45" customHeight="1" x14ac:dyDescent="0.25">
      <c r="A175" s="22"/>
      <c r="B175" s="93" t="s">
        <v>98</v>
      </c>
      <c r="C175" s="93"/>
      <c r="D175" s="56">
        <v>992</v>
      </c>
      <c r="E175" s="57" t="s">
        <v>355</v>
      </c>
      <c r="F175" s="57" t="s">
        <v>311</v>
      </c>
      <c r="G175" s="56" t="s">
        <v>193</v>
      </c>
      <c r="H175" s="43">
        <v>240</v>
      </c>
      <c r="I175" s="31">
        <v>1350</v>
      </c>
      <c r="J175" s="31">
        <v>1085.3</v>
      </c>
    </row>
    <row r="176" spans="1:10" ht="35.450000000000003" customHeight="1" x14ac:dyDescent="0.25">
      <c r="A176" s="22"/>
      <c r="B176" s="93" t="s">
        <v>110</v>
      </c>
      <c r="C176" s="93"/>
      <c r="D176" s="56">
        <v>992</v>
      </c>
      <c r="E176" s="57" t="s">
        <v>355</v>
      </c>
      <c r="F176" s="57" t="s">
        <v>311</v>
      </c>
      <c r="G176" s="56" t="s">
        <v>193</v>
      </c>
      <c r="H176" s="43">
        <v>850</v>
      </c>
      <c r="I176" s="31">
        <v>13</v>
      </c>
      <c r="J176" s="31">
        <v>12</v>
      </c>
    </row>
    <row r="177" spans="1:10" ht="62.45" customHeight="1" x14ac:dyDescent="0.25">
      <c r="A177" s="22"/>
      <c r="B177" s="93" t="s">
        <v>195</v>
      </c>
      <c r="C177" s="93"/>
      <c r="D177" s="56">
        <v>992</v>
      </c>
      <c r="E177" s="57" t="s">
        <v>355</v>
      </c>
      <c r="F177" s="57" t="s">
        <v>311</v>
      </c>
      <c r="G177" s="56" t="s">
        <v>196</v>
      </c>
      <c r="H177" s="43"/>
      <c r="I177" s="31">
        <f>I178</f>
        <v>50</v>
      </c>
      <c r="J177" s="31">
        <f>J178</f>
        <v>50</v>
      </c>
    </row>
    <row r="178" spans="1:10" ht="45.75" customHeight="1" x14ac:dyDescent="0.25">
      <c r="A178" s="22"/>
      <c r="B178" s="93" t="s">
        <v>98</v>
      </c>
      <c r="C178" s="93"/>
      <c r="D178" s="56">
        <v>992</v>
      </c>
      <c r="E178" s="57" t="s">
        <v>355</v>
      </c>
      <c r="F178" s="57" t="s">
        <v>311</v>
      </c>
      <c r="G178" s="56" t="s">
        <v>196</v>
      </c>
      <c r="H178" s="43">
        <v>240</v>
      </c>
      <c r="I178" s="31">
        <v>50</v>
      </c>
      <c r="J178" s="31">
        <v>50</v>
      </c>
    </row>
    <row r="179" spans="1:10" ht="67.5" customHeight="1" x14ac:dyDescent="0.25">
      <c r="A179" s="22"/>
      <c r="B179" s="93" t="s">
        <v>356</v>
      </c>
      <c r="C179" s="93"/>
      <c r="D179" s="56">
        <v>992</v>
      </c>
      <c r="E179" s="57" t="s">
        <v>355</v>
      </c>
      <c r="F179" s="57" t="s">
        <v>311</v>
      </c>
      <c r="G179" s="56" t="s">
        <v>198</v>
      </c>
      <c r="H179" s="43"/>
      <c r="I179" s="31">
        <f>I180</f>
        <v>2820</v>
      </c>
      <c r="J179" s="31">
        <f>J180</f>
        <v>2670</v>
      </c>
    </row>
    <row r="180" spans="1:10" ht="64.900000000000006" customHeight="1" x14ac:dyDescent="0.25">
      <c r="A180" s="22"/>
      <c r="B180" s="93" t="s">
        <v>199</v>
      </c>
      <c r="C180" s="93"/>
      <c r="D180" s="56">
        <v>992</v>
      </c>
      <c r="E180" s="57" t="s">
        <v>355</v>
      </c>
      <c r="F180" s="57" t="s">
        <v>311</v>
      </c>
      <c r="G180" s="56" t="s">
        <v>200</v>
      </c>
      <c r="H180" s="43"/>
      <c r="I180" s="31">
        <f>I181+I185</f>
        <v>2820</v>
      </c>
      <c r="J180" s="31">
        <f>J181+J185</f>
        <v>2670</v>
      </c>
    </row>
    <row r="181" spans="1:10" ht="65.25" customHeight="1" x14ac:dyDescent="0.25">
      <c r="A181" s="22"/>
      <c r="B181" s="93" t="s">
        <v>192</v>
      </c>
      <c r="C181" s="93"/>
      <c r="D181" s="56">
        <v>992</v>
      </c>
      <c r="E181" s="57" t="s">
        <v>355</v>
      </c>
      <c r="F181" s="57" t="s">
        <v>311</v>
      </c>
      <c r="G181" s="56" t="s">
        <v>201</v>
      </c>
      <c r="H181" s="43"/>
      <c r="I181" s="31">
        <f>I182+I183+I184</f>
        <v>2720</v>
      </c>
      <c r="J181" s="31">
        <f>J182+J183+J184</f>
        <v>2620</v>
      </c>
    </row>
    <row r="182" spans="1:10" ht="51" customHeight="1" x14ac:dyDescent="0.25">
      <c r="A182" s="22"/>
      <c r="B182" s="93" t="s">
        <v>194</v>
      </c>
      <c r="C182" s="93"/>
      <c r="D182" s="56">
        <v>992</v>
      </c>
      <c r="E182" s="57" t="s">
        <v>355</v>
      </c>
      <c r="F182" s="57" t="s">
        <v>311</v>
      </c>
      <c r="G182" s="56" t="s">
        <v>357</v>
      </c>
      <c r="H182" s="43">
        <v>110</v>
      </c>
      <c r="I182" s="31">
        <v>2515</v>
      </c>
      <c r="J182" s="31">
        <v>2515</v>
      </c>
    </row>
    <row r="183" spans="1:10" ht="48" customHeight="1" x14ac:dyDescent="0.25">
      <c r="A183" s="22"/>
      <c r="B183" s="93" t="s">
        <v>98</v>
      </c>
      <c r="C183" s="93"/>
      <c r="D183" s="56">
        <v>992</v>
      </c>
      <c r="E183" s="57" t="s">
        <v>355</v>
      </c>
      <c r="F183" s="57" t="s">
        <v>311</v>
      </c>
      <c r="G183" s="56" t="s">
        <v>201</v>
      </c>
      <c r="H183" s="43">
        <v>240</v>
      </c>
      <c r="I183" s="31">
        <v>200</v>
      </c>
      <c r="J183" s="31">
        <v>100</v>
      </c>
    </row>
    <row r="184" spans="1:10" ht="36.6" customHeight="1" x14ac:dyDescent="0.25">
      <c r="A184" s="22"/>
      <c r="B184" s="93" t="s">
        <v>110</v>
      </c>
      <c r="C184" s="93"/>
      <c r="D184" s="56">
        <v>992</v>
      </c>
      <c r="E184" s="57" t="s">
        <v>355</v>
      </c>
      <c r="F184" s="57" t="s">
        <v>311</v>
      </c>
      <c r="G184" s="56" t="s">
        <v>201</v>
      </c>
      <c r="H184" s="43">
        <v>850</v>
      </c>
      <c r="I184" s="31">
        <v>5</v>
      </c>
      <c r="J184" s="31">
        <v>5</v>
      </c>
    </row>
    <row r="185" spans="1:10" ht="65.45" customHeight="1" x14ac:dyDescent="0.25">
      <c r="A185" s="22"/>
      <c r="B185" s="93" t="s">
        <v>195</v>
      </c>
      <c r="C185" s="93"/>
      <c r="D185" s="56">
        <v>992</v>
      </c>
      <c r="E185" s="57" t="s">
        <v>355</v>
      </c>
      <c r="F185" s="57" t="s">
        <v>311</v>
      </c>
      <c r="G185" s="56" t="s">
        <v>202</v>
      </c>
      <c r="H185" s="43"/>
      <c r="I185" s="31">
        <f>I186</f>
        <v>100</v>
      </c>
      <c r="J185" s="31">
        <f>J186</f>
        <v>50</v>
      </c>
    </row>
    <row r="186" spans="1:10" ht="53.25" customHeight="1" x14ac:dyDescent="0.25">
      <c r="A186" s="22"/>
      <c r="B186" s="93" t="s">
        <v>98</v>
      </c>
      <c r="C186" s="93"/>
      <c r="D186" s="56">
        <v>992</v>
      </c>
      <c r="E186" s="57" t="s">
        <v>355</v>
      </c>
      <c r="F186" s="57" t="s">
        <v>311</v>
      </c>
      <c r="G186" s="56" t="s">
        <v>358</v>
      </c>
      <c r="H186" s="43">
        <v>240</v>
      </c>
      <c r="I186" s="31">
        <v>100</v>
      </c>
      <c r="J186" s="31">
        <v>50</v>
      </c>
    </row>
    <row r="187" spans="1:10" ht="39" customHeight="1" x14ac:dyDescent="0.25">
      <c r="A187" s="21">
        <v>1</v>
      </c>
      <c r="B187" s="62">
        <v>2</v>
      </c>
      <c r="C187" s="63"/>
      <c r="D187" s="58">
        <v>3</v>
      </c>
      <c r="E187" s="59" t="s">
        <v>319</v>
      </c>
      <c r="F187" s="59" t="s">
        <v>320</v>
      </c>
      <c r="G187" s="58">
        <v>6</v>
      </c>
      <c r="H187" s="60">
        <v>7</v>
      </c>
      <c r="I187" s="41">
        <v>8</v>
      </c>
      <c r="J187" s="41">
        <v>8</v>
      </c>
    </row>
    <row r="188" spans="1:10" ht="75.75" customHeight="1" x14ac:dyDescent="0.25">
      <c r="A188" s="22"/>
      <c r="B188" s="93" t="s">
        <v>203</v>
      </c>
      <c r="C188" s="93"/>
      <c r="D188" s="56">
        <v>992</v>
      </c>
      <c r="E188" s="57" t="s">
        <v>355</v>
      </c>
      <c r="F188" s="57" t="s">
        <v>311</v>
      </c>
      <c r="G188" s="56" t="s">
        <v>204</v>
      </c>
      <c r="H188" s="43"/>
      <c r="I188" s="31">
        <f t="shared" ref="I188:J190" si="11">I189</f>
        <v>100</v>
      </c>
      <c r="J188" s="31">
        <f t="shared" si="11"/>
        <v>50</v>
      </c>
    </row>
    <row r="189" spans="1:10" ht="53.25" customHeight="1" x14ac:dyDescent="0.25">
      <c r="A189" s="22"/>
      <c r="B189" s="93" t="s">
        <v>205</v>
      </c>
      <c r="C189" s="93"/>
      <c r="D189" s="56">
        <v>992</v>
      </c>
      <c r="E189" s="57" t="s">
        <v>355</v>
      </c>
      <c r="F189" s="57" t="s">
        <v>311</v>
      </c>
      <c r="G189" s="56" t="s">
        <v>206</v>
      </c>
      <c r="H189" s="43"/>
      <c r="I189" s="31">
        <f t="shared" si="11"/>
        <v>100</v>
      </c>
      <c r="J189" s="31">
        <f t="shared" si="11"/>
        <v>50</v>
      </c>
    </row>
    <row r="190" spans="1:10" ht="57.75" customHeight="1" x14ac:dyDescent="0.25">
      <c r="A190" s="22"/>
      <c r="B190" s="93" t="s">
        <v>207</v>
      </c>
      <c r="C190" s="93"/>
      <c r="D190" s="56">
        <v>992</v>
      </c>
      <c r="E190" s="57" t="s">
        <v>355</v>
      </c>
      <c r="F190" s="57" t="s">
        <v>311</v>
      </c>
      <c r="G190" s="56" t="s">
        <v>208</v>
      </c>
      <c r="H190" s="43"/>
      <c r="I190" s="31">
        <f t="shared" si="11"/>
        <v>100</v>
      </c>
      <c r="J190" s="31">
        <f t="shared" si="11"/>
        <v>50</v>
      </c>
    </row>
    <row r="191" spans="1:10" ht="50.25" customHeight="1" x14ac:dyDescent="0.25">
      <c r="A191" s="22"/>
      <c r="B191" s="93" t="s">
        <v>98</v>
      </c>
      <c r="C191" s="93"/>
      <c r="D191" s="56">
        <v>992</v>
      </c>
      <c r="E191" s="57" t="s">
        <v>355</v>
      </c>
      <c r="F191" s="57" t="s">
        <v>311</v>
      </c>
      <c r="G191" s="56" t="s">
        <v>208</v>
      </c>
      <c r="H191" s="43">
        <v>240</v>
      </c>
      <c r="I191" s="31">
        <v>100</v>
      </c>
      <c r="J191" s="31">
        <v>50</v>
      </c>
    </row>
    <row r="192" spans="1:10" ht="34.15" customHeight="1" x14ac:dyDescent="0.25">
      <c r="A192" s="22"/>
      <c r="B192" s="105" t="s">
        <v>359</v>
      </c>
      <c r="C192" s="105"/>
      <c r="D192" s="54">
        <v>992</v>
      </c>
      <c r="E192" s="55" t="s">
        <v>338</v>
      </c>
      <c r="F192" s="55"/>
      <c r="G192" s="54"/>
      <c r="H192" s="64"/>
      <c r="I192" s="27">
        <f t="shared" ref="I192:J195" si="12">I193</f>
        <v>300</v>
      </c>
      <c r="J192" s="27">
        <f t="shared" si="12"/>
        <v>300</v>
      </c>
    </row>
    <row r="193" spans="1:10" ht="37.5" customHeight="1" x14ac:dyDescent="0.25">
      <c r="A193" s="22"/>
      <c r="B193" s="93" t="s">
        <v>360</v>
      </c>
      <c r="C193" s="93"/>
      <c r="D193" s="56">
        <v>992</v>
      </c>
      <c r="E193" s="57" t="s">
        <v>338</v>
      </c>
      <c r="F193" s="57" t="s">
        <v>311</v>
      </c>
      <c r="G193" s="56"/>
      <c r="H193" s="43"/>
      <c r="I193" s="31">
        <f t="shared" si="12"/>
        <v>300</v>
      </c>
      <c r="J193" s="31">
        <f t="shared" si="12"/>
        <v>300</v>
      </c>
    </row>
    <row r="194" spans="1:10" ht="42.6" customHeight="1" x14ac:dyDescent="0.25">
      <c r="A194" s="22"/>
      <c r="B194" s="93" t="s">
        <v>361</v>
      </c>
      <c r="C194" s="93"/>
      <c r="D194" s="56">
        <v>992</v>
      </c>
      <c r="E194" s="57" t="s">
        <v>338</v>
      </c>
      <c r="F194" s="57" t="s">
        <v>311</v>
      </c>
      <c r="G194" s="56" t="s">
        <v>225</v>
      </c>
      <c r="H194" s="43"/>
      <c r="I194" s="31">
        <f t="shared" si="12"/>
        <v>300</v>
      </c>
      <c r="J194" s="31">
        <f t="shared" si="12"/>
        <v>300</v>
      </c>
    </row>
    <row r="195" spans="1:10" ht="70.150000000000006" customHeight="1" x14ac:dyDescent="0.25">
      <c r="A195" s="22"/>
      <c r="B195" s="93" t="s">
        <v>362</v>
      </c>
      <c r="C195" s="93"/>
      <c r="D195" s="56">
        <v>992</v>
      </c>
      <c r="E195" s="57" t="s">
        <v>338</v>
      </c>
      <c r="F195" s="57" t="s">
        <v>311</v>
      </c>
      <c r="G195" s="56" t="s">
        <v>227</v>
      </c>
      <c r="H195" s="43"/>
      <c r="I195" s="31">
        <f t="shared" si="12"/>
        <v>300</v>
      </c>
      <c r="J195" s="31">
        <f t="shared" si="12"/>
        <v>300</v>
      </c>
    </row>
    <row r="196" spans="1:10" ht="34.15" customHeight="1" x14ac:dyDescent="0.25">
      <c r="A196" s="22"/>
      <c r="B196" s="93" t="s">
        <v>363</v>
      </c>
      <c r="C196" s="93"/>
      <c r="D196" s="56">
        <v>992</v>
      </c>
      <c r="E196" s="57" t="s">
        <v>338</v>
      </c>
      <c r="F196" s="57" t="s">
        <v>311</v>
      </c>
      <c r="G196" s="56" t="s">
        <v>227</v>
      </c>
      <c r="H196" s="43">
        <v>310</v>
      </c>
      <c r="I196" s="31">
        <v>300</v>
      </c>
      <c r="J196" s="31">
        <v>300</v>
      </c>
    </row>
    <row r="197" spans="1:10" ht="33" customHeight="1" x14ac:dyDescent="0.25">
      <c r="A197" s="22" t="s">
        <v>66</v>
      </c>
      <c r="B197" s="105" t="s">
        <v>73</v>
      </c>
      <c r="C197" s="105"/>
      <c r="D197" s="54">
        <v>992</v>
      </c>
      <c r="E197" s="54">
        <v>11</v>
      </c>
      <c r="F197" s="54"/>
      <c r="G197" s="54"/>
      <c r="H197" s="64"/>
      <c r="I197" s="27">
        <f t="shared" ref="I197:J201" si="13">I198</f>
        <v>300</v>
      </c>
      <c r="J197" s="27">
        <f t="shared" si="13"/>
        <v>300</v>
      </c>
    </row>
    <row r="198" spans="1:10" ht="23.45" customHeight="1" x14ac:dyDescent="0.25">
      <c r="A198" s="22"/>
      <c r="B198" s="93" t="s">
        <v>364</v>
      </c>
      <c r="C198" s="93"/>
      <c r="D198" s="56">
        <v>992</v>
      </c>
      <c r="E198" s="56">
        <v>11</v>
      </c>
      <c r="F198" s="57" t="s">
        <v>313</v>
      </c>
      <c r="G198" s="54"/>
      <c r="H198" s="64"/>
      <c r="I198" s="31">
        <f t="shared" si="13"/>
        <v>300</v>
      </c>
      <c r="J198" s="31">
        <f t="shared" si="13"/>
        <v>300</v>
      </c>
    </row>
    <row r="199" spans="1:10" ht="54" customHeight="1" x14ac:dyDescent="0.25">
      <c r="A199" s="22"/>
      <c r="B199" s="93" t="s">
        <v>229</v>
      </c>
      <c r="C199" s="93"/>
      <c r="D199" s="56">
        <v>992</v>
      </c>
      <c r="E199" s="56">
        <v>11</v>
      </c>
      <c r="F199" s="57" t="s">
        <v>313</v>
      </c>
      <c r="G199" s="56" t="s">
        <v>230</v>
      </c>
      <c r="H199" s="43"/>
      <c r="I199" s="31">
        <f t="shared" si="13"/>
        <v>300</v>
      </c>
      <c r="J199" s="31">
        <f t="shared" si="13"/>
        <v>300</v>
      </c>
    </row>
    <row r="200" spans="1:10" ht="40.15" customHeight="1" x14ac:dyDescent="0.25">
      <c r="A200" s="22"/>
      <c r="B200" s="93" t="s">
        <v>231</v>
      </c>
      <c r="C200" s="93"/>
      <c r="D200" s="56">
        <v>992</v>
      </c>
      <c r="E200" s="56">
        <v>11</v>
      </c>
      <c r="F200" s="57" t="s">
        <v>313</v>
      </c>
      <c r="G200" s="56" t="s">
        <v>232</v>
      </c>
      <c r="H200" s="43"/>
      <c r="I200" s="31">
        <f t="shared" si="13"/>
        <v>300</v>
      </c>
      <c r="J200" s="31">
        <f t="shared" si="13"/>
        <v>300</v>
      </c>
    </row>
    <row r="201" spans="1:10" ht="58.9" customHeight="1" x14ac:dyDescent="0.25">
      <c r="A201" s="22"/>
      <c r="B201" s="93" t="s">
        <v>233</v>
      </c>
      <c r="C201" s="93"/>
      <c r="D201" s="56">
        <v>992</v>
      </c>
      <c r="E201" s="56">
        <v>11</v>
      </c>
      <c r="F201" s="57" t="s">
        <v>313</v>
      </c>
      <c r="G201" s="56" t="s">
        <v>234</v>
      </c>
      <c r="H201" s="43"/>
      <c r="I201" s="31">
        <f t="shared" si="13"/>
        <v>300</v>
      </c>
      <c r="J201" s="31">
        <f t="shared" si="13"/>
        <v>300</v>
      </c>
    </row>
    <row r="202" spans="1:10" ht="51.75" customHeight="1" x14ac:dyDescent="0.25">
      <c r="A202" s="22"/>
      <c r="B202" s="93" t="s">
        <v>98</v>
      </c>
      <c r="C202" s="93"/>
      <c r="D202" s="56">
        <v>992</v>
      </c>
      <c r="E202" s="56">
        <v>11</v>
      </c>
      <c r="F202" s="57" t="s">
        <v>313</v>
      </c>
      <c r="G202" s="56" t="s">
        <v>234</v>
      </c>
      <c r="H202" s="43">
        <v>240</v>
      </c>
      <c r="I202" s="31">
        <v>300</v>
      </c>
      <c r="J202" s="31">
        <v>300</v>
      </c>
    </row>
    <row r="203" spans="1:10" ht="15.75" customHeight="1" x14ac:dyDescent="0.25">
      <c r="B203" s="77" t="s">
        <v>301</v>
      </c>
      <c r="C203" s="77"/>
      <c r="D203" s="77"/>
      <c r="E203" s="77"/>
      <c r="F203" s="77"/>
      <c r="G203" s="77"/>
      <c r="H203" s="77"/>
      <c r="I203" s="1">
        <v>1115</v>
      </c>
      <c r="J203" s="1">
        <v>2000</v>
      </c>
    </row>
    <row r="204" spans="1:10" ht="15.75" x14ac:dyDescent="0.25">
      <c r="B204" s="17" t="s">
        <v>76</v>
      </c>
      <c r="C204" s="18"/>
      <c r="D204" s="18"/>
      <c r="E204" s="18"/>
      <c r="F204" s="18"/>
      <c r="H204" s="18"/>
      <c r="I204" s="18"/>
    </row>
    <row r="205" spans="1:10" ht="15.75" x14ac:dyDescent="0.25">
      <c r="B205" s="17" t="s">
        <v>77</v>
      </c>
      <c r="C205" s="18"/>
      <c r="D205" s="18"/>
      <c r="E205" s="18"/>
      <c r="F205" s="18"/>
      <c r="G205" s="18"/>
      <c r="H205" s="18"/>
      <c r="I205" s="18"/>
    </row>
    <row r="206" spans="1:10" ht="15.75" x14ac:dyDescent="0.25">
      <c r="B206" s="17" t="s">
        <v>78</v>
      </c>
      <c r="C206" s="18"/>
      <c r="D206" s="18"/>
      <c r="E206" s="18"/>
      <c r="F206" s="18"/>
      <c r="G206" s="95" t="s">
        <v>79</v>
      </c>
      <c r="H206" s="95"/>
      <c r="I206" s="95"/>
      <c r="J206" s="95"/>
    </row>
  </sheetData>
  <sheetProtection selectLockedCells="1" selectUnlockedCells="1"/>
  <mergeCells count="200">
    <mergeCell ref="G206:J206"/>
    <mergeCell ref="B198:C198"/>
    <mergeCell ref="B199:C199"/>
    <mergeCell ref="B200:C200"/>
    <mergeCell ref="B201:C201"/>
    <mergeCell ref="B202:C202"/>
    <mergeCell ref="B203:H203"/>
    <mergeCell ref="B192:C192"/>
    <mergeCell ref="B193:C193"/>
    <mergeCell ref="B194:C194"/>
    <mergeCell ref="B195:C195"/>
    <mergeCell ref="B196:C196"/>
    <mergeCell ref="B197:C197"/>
    <mergeCell ref="B185:C185"/>
    <mergeCell ref="B186:C186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6:C166"/>
    <mergeCell ref="B168:C168"/>
    <mergeCell ref="B169:C169"/>
    <mergeCell ref="B170:C170"/>
    <mergeCell ref="B171:C171"/>
    <mergeCell ref="B172:C172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7:C147"/>
    <mergeCell ref="B148:C148"/>
    <mergeCell ref="B150:C150"/>
    <mergeCell ref="B151:C151"/>
    <mergeCell ref="B152:C152"/>
    <mergeCell ref="B153:C153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09:C109"/>
    <mergeCell ref="B110:C110"/>
    <mergeCell ref="B111:C111"/>
    <mergeCell ref="B113:C113"/>
    <mergeCell ref="B114:C114"/>
    <mergeCell ref="B115:C115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7:C77"/>
    <mergeCell ref="B78:C78"/>
    <mergeCell ref="B79:C79"/>
    <mergeCell ref="B80:C80"/>
    <mergeCell ref="B82:C82"/>
    <mergeCell ref="B83:C83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B62:C62"/>
    <mergeCell ref="B64:C64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9:C39"/>
    <mergeCell ref="B40:C40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9:I9"/>
    <mergeCell ref="L9:M9"/>
    <mergeCell ref="B10:C10"/>
    <mergeCell ref="B11:C11"/>
    <mergeCell ref="B12:F12"/>
    <mergeCell ref="B14:C14"/>
    <mergeCell ref="G5:I5"/>
    <mergeCell ref="L5:M5"/>
    <mergeCell ref="L6:M6"/>
    <mergeCell ref="A7:H7"/>
    <mergeCell ref="L7:M7"/>
    <mergeCell ref="L8:M8"/>
    <mergeCell ref="G1:I1"/>
    <mergeCell ref="G2:I2"/>
    <mergeCell ref="L2:M2"/>
    <mergeCell ref="G3:I3"/>
    <mergeCell ref="L3:M3"/>
    <mergeCell ref="G4:I4"/>
    <mergeCell ref="L4:M4"/>
  </mergeCells>
  <pageMargins left="0.7" right="0.7" top="0.74791666666666667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Приложение 8</vt:lpstr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2022-02-28T06:30:27Z</dcterms:created>
  <dcterms:modified xsi:type="dcterms:W3CDTF">2022-02-28T06:30:27Z</dcterms:modified>
</cp:coreProperties>
</file>