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535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'Лист1'!$A$1:$F$157</definedName>
  </definedNames>
  <calcPr fullCalcOnLoad="1"/>
</workbook>
</file>

<file path=xl/sharedStrings.xml><?xml version="1.0" encoding="utf-8"?>
<sst xmlns="http://schemas.openxmlformats.org/spreadsheetml/2006/main" count="163" uniqueCount="130">
  <si>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</si>
  <si>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</si>
  <si>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</si>
  <si>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</si>
  <si>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</si>
  <si>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</si>
  <si>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</si>
  <si>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</si>
  <si>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</si>
  <si>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</si>
  <si>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</si>
  <si>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</si>
  <si>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</si>
  <si>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</si>
  <si>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</si>
  <si>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</si>
  <si>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</si>
  <si>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</si>
  <si>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</si>
  <si>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</si>
  <si>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</si>
  <si>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</si>
  <si>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</si>
  <si>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</si>
  <si>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</si>
  <si>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</si>
  <si>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</si>
  <si>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</si>
  <si>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Добыча полезных ископаемых (C), тыс.руб</t>
  </si>
  <si>
    <t>Обрабатывающие производства (D), тыс.руб</t>
  </si>
  <si>
    <t>Производство и распределение электроэнергии, газа и воды (E), тыс.руб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</si>
  <si>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</si>
  <si>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</si>
  <si>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</si>
  <si>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</si>
  <si>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</si>
  <si>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</si>
  <si>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</si>
  <si>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</si>
  <si>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</si>
  <si>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</si>
  <si>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</si>
  <si>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</si>
  <si>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</si>
  <si>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</si>
  <si>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</si>
  <si>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</si>
  <si>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</si>
  <si>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</si>
  <si>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</si>
  <si>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</si>
  <si>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</si>
  <si>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</si>
  <si>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</si>
  <si>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</si>
  <si>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</si>
  <si>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Объем инвестиций в основной капитал за счет всех источников финансирования, тыс. руб.</t>
  </si>
  <si>
    <t>Улов рыбы в прудовых и других рыбоводных хозяйствах, тыс. тонн</t>
  </si>
  <si>
    <t>Объем работ, выполненных собственными силами по виду деятельности строительство, тыс. руб.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</si>
  <si>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</si>
  <si>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</si>
  <si>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</si>
  <si>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</si>
  <si>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</si>
  <si>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</si>
  <si>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</si>
  <si>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</si>
  <si>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</si>
  <si>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</si>
  <si>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</si>
  <si>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</si>
  <si>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</si>
  <si>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</si>
  <si>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</si>
  <si>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</si>
  <si>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</si>
  <si>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Зерно (в весе  после доработки), тыс.тонн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</si>
  <si>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</si>
  <si>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</si>
  <si>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</si>
  <si>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</si>
  <si>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больничных коек,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</si>
  <si>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</si>
  <si>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</si>
  <si>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спортивными сооружениям, кв. м. на 1 тыс. населения</t>
  </si>
  <si>
    <t>Количество детей дошкольного возраста, находящихся в очереди в учреждения дошкольного образования, чел.</t>
  </si>
  <si>
    <t>Малый бизнес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</si>
  <si>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</si>
  <si>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Численность зарегистрированных безработных, чел.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</si>
  <si>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</si>
  <si>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</si>
  <si>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</si>
  <si>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Благоустройство</t>
  </si>
  <si>
    <t>Количество высаженных зеленых насаждений, шт.</t>
  </si>
  <si>
    <t>Протяженность отремонтированных автомобильных дорог местного значения с твердым покрытием, км.</t>
  </si>
  <si>
    <t>Количество установленных светильников наружного освещения, шт.</t>
  </si>
  <si>
    <t>Протяженность отремонтированных тротуаров, км.</t>
  </si>
  <si>
    <t>Красноармейского района</t>
  </si>
  <si>
    <t>Яйца- всего, млн. штук</t>
  </si>
  <si>
    <t>Количество субъектов малого предпринимательства, единиц</t>
  </si>
  <si>
    <t>Численность работников малого предпринимательства, едениц</t>
  </si>
  <si>
    <t>крупа рис, тонн</t>
  </si>
  <si>
    <t>Марьянского сельского поселения</t>
  </si>
  <si>
    <t>Глава</t>
  </si>
  <si>
    <t>ПРИЛОЖЕНИЕ 1                                                                     к  решению Совета                                                            Марьянского сельского поселения Красноармейского района                                                  от ____________ года № ________</t>
  </si>
  <si>
    <t>кондитерские изделия, тонн</t>
  </si>
  <si>
    <t>хлеб и хлебобулочные изделия, тонн</t>
  </si>
  <si>
    <t>колбасные издели, тонн</t>
  </si>
  <si>
    <t>консервы плодовоовощные, тонн</t>
  </si>
  <si>
    <t>материалы лакокрасочные и аналогичные для нанесения покрытия, тыс.тонн</t>
  </si>
  <si>
    <t>мука, тыс.руб.</t>
  </si>
  <si>
    <t>цельномолочная продукция (в пересчете на молоко), тонн</t>
  </si>
  <si>
    <t>смеси асфальтобетонные, дорожные, аэродромные и асфальтобетонные (горячие и теплые), тыс. тонн</t>
  </si>
  <si>
    <t>мясо, включая субпродукты 1 категории, тонн</t>
  </si>
  <si>
    <t xml:space="preserve">материалы стеновые в том числе кирпич, (млн.усл.штук)  </t>
  </si>
  <si>
    <t>Масличные, тыс. тонн</t>
  </si>
  <si>
    <t>общий объем предоставляемых услуг курортно-туристическим комплексом - всего (с учетом объемов малых организаций и физических лиц), тыс.руб.</t>
  </si>
  <si>
    <t>Численность занятых в ЛПХ, тыс. чел.</t>
  </si>
  <si>
    <t>Среднемесячные доходы занятых в ЛПХ, тыс.руб.</t>
  </si>
  <si>
    <t>в том числе в ЛПХ</t>
  </si>
  <si>
    <t>в том числе в КФХ и у ИП</t>
  </si>
  <si>
    <t>в том числе крестьянских (фермерских) хозяйств и хозяйств ИП</t>
  </si>
  <si>
    <t>Количество ИП, единиц</t>
  </si>
  <si>
    <t>А.П. Макарец</t>
  </si>
  <si>
    <t>2019 год</t>
  </si>
  <si>
    <t>2019 г. в % к 2018 г.</t>
  </si>
  <si>
    <t>2020 год</t>
  </si>
  <si>
    <t xml:space="preserve"> Проек Плана социально-экономического развития                                                                                                                                                 Марьянского сельского поселения Красноармейского района на 2020 год</t>
  </si>
  <si>
    <t>2018 год</t>
  </si>
  <si>
    <t>2020 г. в % к 2019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</si>
</sst>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76" fontId="2" fillId="33" borderId="10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 wrapText="1"/>
    </xf>
    <xf numFmtId="0" fontId="2" fillId="33" borderId="0" xfId="0" applyFont="1" applyFill="1" applyAlignment="1">
      <alignment/>
    </xf>
    <xf numFmtId="176" fontId="2" fillId="33" borderId="11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center" wrapText="1"/>
    </xf>
    <xf numFmtId="176" fontId="2" fillId="33" borderId="14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wrapText="1"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 indent="1"/>
    </xf>
    <xf numFmtId="0" fontId="3" fillId="33" borderId="12" xfId="0" applyFont="1" applyFill="1" applyBorder="1" applyAlignment="1">
      <alignment vertical="center" wrapText="1"/>
    </xf>
    <xf numFmtId="176" fontId="3" fillId="33" borderId="10" xfId="0" applyNumberFormat="1" applyFont="1" applyFill="1" applyBorder="1" applyAlignment="1">
      <alignment horizontal="center" vertical="center"/>
    </xf>
    <xf numFmtId="176" fontId="3" fillId="33" borderId="14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 indent="3"/>
    </xf>
    <xf numFmtId="0" fontId="2" fillId="33" borderId="12" xfId="0" applyFont="1" applyFill="1" applyBorder="1" applyAlignment="1">
      <alignment horizontal="left" vertical="center" wrapText="1" indent="5"/>
    </xf>
    <xf numFmtId="0" fontId="3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176" fontId="2" fillId="33" borderId="0" xfId="0" applyNumberFormat="1" applyFont="1" applyFill="1" applyAlignment="1">
      <alignment horizontal="center" vertical="center"/>
    </xf>
    <xf numFmtId="0" fontId="2" fillId="33" borderId="13" xfId="0" applyFont="1" applyFill="1" applyBorder="1" applyAlignment="1">
      <alignment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176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 horizontal="left" vertical="center" wrapText="1" inden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176" fontId="2" fillId="33" borderId="11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7"/>
  <sheetViews>
    <sheetView tabSelected="1" view="pageBreakPreview" zoomScale="85" zoomScaleSheetLayoutView="85" workbookViewId="0" topLeftCell="A1">
      <selection activeCell="C21" sqref="C21"/>
    </sheetView>
  </sheetViews>
  <sheetFormatPr defaultColWidth="9.00390625" defaultRowHeight="12.75"/>
  <cols>
    <col min="1" max="1" width="72.125" style="10" customWidth="1"/>
    <col min="2" max="2" width="9.875" style="7" customWidth="1"/>
    <col min="3" max="3" width="9.75390625" style="7" customWidth="1"/>
    <col min="4" max="4" width="10.875" style="29" customWidth="1"/>
    <col min="5" max="5" width="9.375" style="7" customWidth="1"/>
    <col min="6" max="6" width="11.00390625" style="29" customWidth="1"/>
    <col min="7" max="16384" width="9.125" style="10" customWidth="1"/>
  </cols>
  <sheetData>
    <row r="1" spans="3:6" ht="90" customHeight="1">
      <c r="C1" s="51" t="s">
        <v>104</v>
      </c>
      <c r="D1" s="51"/>
      <c r="E1" s="51"/>
      <c r="F1" s="51"/>
    </row>
    <row r="2" spans="1:6" ht="30.75" customHeight="1">
      <c r="A2" s="53" t="s">
        <v>127</v>
      </c>
      <c r="B2" s="54"/>
      <c r="C2" s="54"/>
      <c r="D2" s="54"/>
      <c r="E2" s="54"/>
      <c r="F2" s="54"/>
    </row>
    <row r="4" spans="1:6" ht="15.75" customHeight="1">
      <c r="A4" s="52" t="s">
        <v>0</v>
      </c>
      <c r="B4" s="4" t="s">
        <v>128</v>
      </c>
      <c r="C4" s="4" t="s">
        <v>124</v>
      </c>
      <c r="D4" s="55" t="s">
        <v>125</v>
      </c>
      <c r="E4" s="4" t="s">
        <v>126</v>
      </c>
      <c r="F4" s="55" t="s">
        <v>129</v>
      </c>
    </row>
    <row r="5" spans="1:6" ht="15.75">
      <c r="A5" s="52"/>
      <c r="B5" s="4" t="s">
        <v>1</v>
      </c>
      <c r="C5" s="4" t="s">
        <v>24</v>
      </c>
      <c r="D5" s="55"/>
      <c r="E5" s="4" t="s">
        <v>25</v>
      </c>
      <c r="F5" s="55"/>
    </row>
    <row r="6" spans="1:6" ht="16.5" customHeight="1">
      <c r="A6" s="12" t="s">
        <v>43</v>
      </c>
      <c r="B6" s="43">
        <v>11.891</v>
      </c>
      <c r="C6" s="40">
        <v>11.903</v>
      </c>
      <c r="D6" s="1">
        <f>C6/B6*100</f>
        <v>100.10091665965857</v>
      </c>
      <c r="E6" s="31">
        <v>11.927</v>
      </c>
      <c r="F6" s="13">
        <f>E6/C6*100</f>
        <v>100.2016298412165</v>
      </c>
    </row>
    <row r="7" spans="1:6" ht="15.75">
      <c r="A7" s="12" t="s">
        <v>47</v>
      </c>
      <c r="B7" s="43">
        <v>15.8</v>
      </c>
      <c r="C7" s="40">
        <v>15.831</v>
      </c>
      <c r="D7" s="1">
        <f aca="true" t="shared" si="0" ref="D7:D21">C7/B7*100</f>
        <v>100.19620253164557</v>
      </c>
      <c r="E7" s="42">
        <v>15.867</v>
      </c>
      <c r="F7" s="13">
        <f aca="true" t="shared" si="1" ref="F7:F21">E7/C7*100</f>
        <v>100.22740193291644</v>
      </c>
    </row>
    <row r="8" spans="1:6" ht="15.75">
      <c r="A8" s="12" t="s">
        <v>45</v>
      </c>
      <c r="B8" s="43">
        <v>6.7</v>
      </c>
      <c r="C8" s="40">
        <v>6.7</v>
      </c>
      <c r="D8" s="1">
        <f t="shared" si="0"/>
        <v>100</v>
      </c>
      <c r="E8" s="42">
        <v>6.7</v>
      </c>
      <c r="F8" s="13">
        <f t="shared" si="1"/>
        <v>100</v>
      </c>
    </row>
    <row r="9" spans="1:6" ht="15.75">
      <c r="A9" s="12" t="s">
        <v>44</v>
      </c>
      <c r="B9" s="43">
        <v>4.9</v>
      </c>
      <c r="C9" s="40">
        <v>4.9</v>
      </c>
      <c r="D9" s="1">
        <f t="shared" si="0"/>
        <v>100</v>
      </c>
      <c r="E9" s="42">
        <v>4.9</v>
      </c>
      <c r="F9" s="13">
        <f t="shared" si="1"/>
        <v>100</v>
      </c>
    </row>
    <row r="10" spans="1:6" ht="20.25" customHeight="1">
      <c r="A10" s="9" t="s">
        <v>46</v>
      </c>
      <c r="B10" s="43">
        <v>26.9</v>
      </c>
      <c r="C10" s="40">
        <v>26.9</v>
      </c>
      <c r="D10" s="1">
        <f t="shared" si="0"/>
        <v>100</v>
      </c>
      <c r="E10" s="42">
        <v>26.9</v>
      </c>
      <c r="F10" s="13">
        <f t="shared" si="1"/>
        <v>100</v>
      </c>
    </row>
    <row r="11" spans="1:6" ht="15.75">
      <c r="A11" s="9" t="s">
        <v>117</v>
      </c>
      <c r="B11" s="43">
        <v>3.65</v>
      </c>
      <c r="C11" s="40">
        <v>3.65</v>
      </c>
      <c r="D11" s="1">
        <f t="shared" si="0"/>
        <v>100</v>
      </c>
      <c r="E11" s="42">
        <v>3.65</v>
      </c>
      <c r="F11" s="13">
        <f t="shared" si="1"/>
        <v>100</v>
      </c>
    </row>
    <row r="12" spans="1:6" ht="30.75" customHeight="1">
      <c r="A12" s="14" t="s">
        <v>118</v>
      </c>
      <c r="B12" s="43">
        <v>4.2</v>
      </c>
      <c r="C12" s="40">
        <v>4.2</v>
      </c>
      <c r="D12" s="1">
        <f t="shared" si="0"/>
        <v>100</v>
      </c>
      <c r="E12" s="42">
        <v>4.2</v>
      </c>
      <c r="F12" s="13">
        <f t="shared" si="1"/>
        <v>100</v>
      </c>
    </row>
    <row r="13" spans="1:6" ht="15.75">
      <c r="A13" s="30" t="s">
        <v>88</v>
      </c>
      <c r="B13" s="43">
        <v>1</v>
      </c>
      <c r="C13" s="40">
        <v>2</v>
      </c>
      <c r="D13" s="1">
        <f>C13/B13*100</f>
        <v>200</v>
      </c>
      <c r="E13" s="42">
        <v>2</v>
      </c>
      <c r="F13" s="13">
        <f t="shared" si="1"/>
        <v>100</v>
      </c>
    </row>
    <row r="14" spans="1:6" ht="31.5" customHeight="1">
      <c r="A14" s="12" t="s">
        <v>42</v>
      </c>
      <c r="B14" s="43">
        <v>0.05</v>
      </c>
      <c r="C14" s="40">
        <v>0.05</v>
      </c>
      <c r="D14" s="1">
        <f t="shared" si="0"/>
        <v>100</v>
      </c>
      <c r="E14" s="42">
        <v>0.05</v>
      </c>
      <c r="F14" s="13">
        <f t="shared" si="1"/>
        <v>100</v>
      </c>
    </row>
    <row r="15" spans="1:6" ht="15.75">
      <c r="A15" s="9" t="s">
        <v>26</v>
      </c>
      <c r="B15" s="43">
        <v>120852</v>
      </c>
      <c r="C15" s="40">
        <v>170168</v>
      </c>
      <c r="D15" s="1">
        <f>C15/B15*100</f>
        <v>140.8069374110482</v>
      </c>
      <c r="E15" s="31">
        <v>170338</v>
      </c>
      <c r="F15" s="13">
        <f t="shared" si="1"/>
        <v>100.09990127403508</v>
      </c>
    </row>
    <row r="16" spans="1:6" ht="15.75">
      <c r="A16" s="9" t="s">
        <v>48</v>
      </c>
      <c r="B16" s="43">
        <v>223174</v>
      </c>
      <c r="C16" s="40">
        <v>296670</v>
      </c>
      <c r="D16" s="1">
        <f t="shared" si="0"/>
        <v>132.9321515947198</v>
      </c>
      <c r="E16" s="31">
        <v>296078</v>
      </c>
      <c r="F16" s="13">
        <f t="shared" si="1"/>
        <v>99.8004516803182</v>
      </c>
    </row>
    <row r="17" spans="1:6" ht="15.75">
      <c r="A17" s="9" t="s">
        <v>49</v>
      </c>
      <c r="B17" s="43">
        <f>-B16+B15</f>
        <v>-102322</v>
      </c>
      <c r="C17" s="40">
        <f>-C16+C15</f>
        <v>-126502</v>
      </c>
      <c r="D17" s="1">
        <f t="shared" si="0"/>
        <v>123.63128164031197</v>
      </c>
      <c r="E17" s="41">
        <f>-E16+E15</f>
        <v>-125740</v>
      </c>
      <c r="F17" s="13">
        <f t="shared" si="1"/>
        <v>99.39763798200819</v>
      </c>
    </row>
    <row r="18" spans="1:6" ht="15.75">
      <c r="A18" s="9" t="s">
        <v>50</v>
      </c>
      <c r="B18" s="43">
        <v>335006</v>
      </c>
      <c r="C18" s="40">
        <v>335006</v>
      </c>
      <c r="D18" s="1">
        <f t="shared" si="0"/>
        <v>100</v>
      </c>
      <c r="E18" s="42">
        <v>335006</v>
      </c>
      <c r="F18" s="13">
        <f t="shared" si="1"/>
        <v>100</v>
      </c>
    </row>
    <row r="19" spans="1:6" ht="15.75">
      <c r="A19" s="15" t="s">
        <v>28</v>
      </c>
      <c r="B19" s="43">
        <v>0</v>
      </c>
      <c r="C19" s="40">
        <v>0</v>
      </c>
      <c r="D19" s="1" t="e">
        <f t="shared" si="0"/>
        <v>#DIV/0!</v>
      </c>
      <c r="E19" s="42">
        <v>0</v>
      </c>
      <c r="F19" s="13" t="e">
        <f t="shared" si="1"/>
        <v>#DIV/0!</v>
      </c>
    </row>
    <row r="20" spans="1:6" ht="15" customHeight="1">
      <c r="A20" s="15" t="s">
        <v>29</v>
      </c>
      <c r="B20" s="43">
        <v>1180917</v>
      </c>
      <c r="C20" s="40">
        <v>1505300</v>
      </c>
      <c r="D20" s="1">
        <f t="shared" si="0"/>
        <v>127.46873827711855</v>
      </c>
      <c r="E20" s="31">
        <v>1505300</v>
      </c>
      <c r="F20" s="13">
        <f t="shared" si="1"/>
        <v>100</v>
      </c>
    </row>
    <row r="21" spans="1:6" ht="38.25" customHeight="1">
      <c r="A21" s="16" t="s">
        <v>30</v>
      </c>
      <c r="B21" s="43">
        <v>0</v>
      </c>
      <c r="C21" s="40">
        <v>0</v>
      </c>
      <c r="D21" s="1" t="e">
        <f t="shared" si="0"/>
        <v>#DIV/0!</v>
      </c>
      <c r="E21" s="31">
        <v>0</v>
      </c>
      <c r="F21" s="13" t="e">
        <f t="shared" si="1"/>
        <v>#DIV/0!</v>
      </c>
    </row>
    <row r="22" spans="1:6" ht="14.25" customHeight="1">
      <c r="A22" s="44" t="s">
        <v>35</v>
      </c>
      <c r="B22" s="45"/>
      <c r="C22" s="45"/>
      <c r="D22" s="45"/>
      <c r="E22" s="45"/>
      <c r="F22" s="46"/>
    </row>
    <row r="23" spans="1:6" ht="15.75">
      <c r="A23" s="9" t="s">
        <v>114</v>
      </c>
      <c r="B23" s="3">
        <v>0</v>
      </c>
      <c r="C23" s="3">
        <v>0</v>
      </c>
      <c r="D23" s="11" t="e">
        <f>C23/B23*100</f>
        <v>#DIV/0!</v>
      </c>
      <c r="E23" s="3">
        <v>0</v>
      </c>
      <c r="F23" s="11" t="e">
        <f>E23/C23*100</f>
        <v>#DIV/0!</v>
      </c>
    </row>
    <row r="24" spans="1:6" ht="15.75">
      <c r="A24" s="18" t="s">
        <v>113</v>
      </c>
      <c r="B24" s="43">
        <v>0</v>
      </c>
      <c r="C24" s="40">
        <v>0</v>
      </c>
      <c r="D24" s="11" t="e">
        <f>C24/B24*100</f>
        <v>#DIV/0!</v>
      </c>
      <c r="E24" s="42">
        <v>0</v>
      </c>
      <c r="F24" s="11" t="e">
        <f>E24/C24*100</f>
        <v>#DIV/0!</v>
      </c>
    </row>
    <row r="25" spans="1:6" ht="31.5">
      <c r="A25" s="18" t="s">
        <v>112</v>
      </c>
      <c r="B25" s="3">
        <v>0</v>
      </c>
      <c r="C25" s="3">
        <v>0</v>
      </c>
      <c r="D25" s="11" t="e">
        <f>C25/B25*100</f>
        <v>#DIV/0!</v>
      </c>
      <c r="E25" s="3">
        <v>0</v>
      </c>
      <c r="F25" s="11" t="e">
        <f>E25/C25*100</f>
        <v>#DIV/0!</v>
      </c>
    </row>
    <row r="26" spans="1:6" ht="15.75">
      <c r="A26" s="9" t="s">
        <v>111</v>
      </c>
      <c r="B26" s="3">
        <v>0</v>
      </c>
      <c r="C26" s="3">
        <v>0</v>
      </c>
      <c r="D26" s="11" t="e">
        <f aca="true" t="shared" si="2" ref="D26:D31">C26/B26*100</f>
        <v>#DIV/0!</v>
      </c>
      <c r="E26" s="3">
        <v>0</v>
      </c>
      <c r="F26" s="11" t="e">
        <f aca="true" t="shared" si="3" ref="F26:F31">E26/C26*100</f>
        <v>#DIV/0!</v>
      </c>
    </row>
    <row r="27" spans="1:6" ht="15.75">
      <c r="A27" s="9" t="s">
        <v>110</v>
      </c>
      <c r="B27" s="3">
        <v>0</v>
      </c>
      <c r="C27" s="3">
        <v>0</v>
      </c>
      <c r="D27" s="11" t="e">
        <f t="shared" si="2"/>
        <v>#DIV/0!</v>
      </c>
      <c r="E27" s="3">
        <v>0</v>
      </c>
      <c r="F27" s="11" t="e">
        <f t="shared" si="3"/>
        <v>#DIV/0!</v>
      </c>
    </row>
    <row r="28" spans="1:6" ht="30" customHeight="1">
      <c r="A28" s="17" t="s">
        <v>109</v>
      </c>
      <c r="B28" s="3">
        <v>0</v>
      </c>
      <c r="C28" s="3">
        <v>0</v>
      </c>
      <c r="D28" s="11" t="e">
        <f t="shared" si="2"/>
        <v>#DIV/0!</v>
      </c>
      <c r="E28" s="3">
        <v>0</v>
      </c>
      <c r="F28" s="11" t="e">
        <f t="shared" si="3"/>
        <v>#DIV/0!</v>
      </c>
    </row>
    <row r="29" spans="1:6" ht="15.75">
      <c r="A29" s="18" t="s">
        <v>107</v>
      </c>
      <c r="B29" s="3">
        <v>0</v>
      </c>
      <c r="C29" s="3">
        <v>0</v>
      </c>
      <c r="D29" s="11" t="e">
        <f t="shared" si="2"/>
        <v>#DIV/0!</v>
      </c>
      <c r="E29" s="3">
        <v>0</v>
      </c>
      <c r="F29" s="11" t="e">
        <f t="shared" si="3"/>
        <v>#DIV/0!</v>
      </c>
    </row>
    <row r="30" spans="1:6" ht="15.75">
      <c r="A30" s="18" t="s">
        <v>108</v>
      </c>
      <c r="B30" s="3">
        <v>0</v>
      </c>
      <c r="C30" s="3">
        <v>0</v>
      </c>
      <c r="D30" s="11" t="e">
        <f t="shared" si="2"/>
        <v>#DIV/0!</v>
      </c>
      <c r="E30" s="3">
        <v>0</v>
      </c>
      <c r="F30" s="11" t="e">
        <f t="shared" si="3"/>
        <v>#DIV/0!</v>
      </c>
    </row>
    <row r="31" spans="1:6" ht="15.75">
      <c r="A31" s="18" t="s">
        <v>106</v>
      </c>
      <c r="B31" s="3">
        <v>0</v>
      </c>
      <c r="C31" s="3">
        <v>0</v>
      </c>
      <c r="D31" s="11" t="e">
        <f t="shared" si="2"/>
        <v>#DIV/0!</v>
      </c>
      <c r="E31" s="3">
        <v>0</v>
      </c>
      <c r="F31" s="11" t="e">
        <f t="shared" si="3"/>
        <v>#DIV/0!</v>
      </c>
    </row>
    <row r="32" spans="1:6" ht="15.75">
      <c r="A32" s="9" t="s">
        <v>101</v>
      </c>
      <c r="B32" s="43">
        <v>0</v>
      </c>
      <c r="C32" s="40">
        <v>0</v>
      </c>
      <c r="D32" s="11" t="e">
        <f aca="true" t="shared" si="4" ref="D32:D37">C32/B32*100</f>
        <v>#DIV/0!</v>
      </c>
      <c r="E32" s="42">
        <v>0</v>
      </c>
      <c r="F32" s="11" t="e">
        <f aca="true" t="shared" si="5" ref="F32:F37">E32/C32*100</f>
        <v>#DIV/0!</v>
      </c>
    </row>
    <row r="33" spans="1:6" ht="15.75">
      <c r="A33" s="9" t="s">
        <v>105</v>
      </c>
      <c r="B33" s="43">
        <v>1</v>
      </c>
      <c r="C33" s="40">
        <v>1</v>
      </c>
      <c r="D33" s="11">
        <f t="shared" si="4"/>
        <v>100</v>
      </c>
      <c r="E33" s="31">
        <v>1</v>
      </c>
      <c r="F33" s="11">
        <f t="shared" si="5"/>
        <v>100</v>
      </c>
    </row>
    <row r="34" spans="1:6" s="37" customFormat="1" ht="15.75" customHeight="1">
      <c r="A34" s="34" t="s">
        <v>51</v>
      </c>
      <c r="B34" s="36">
        <v>904813</v>
      </c>
      <c r="C34" s="36">
        <v>905718</v>
      </c>
      <c r="D34" s="35">
        <f t="shared" si="4"/>
        <v>100.1000206672539</v>
      </c>
      <c r="E34" s="36">
        <v>906624</v>
      </c>
      <c r="F34" s="35">
        <f t="shared" si="5"/>
        <v>100.100031135519</v>
      </c>
    </row>
    <row r="35" spans="1:6" s="37" customFormat="1" ht="15.75">
      <c r="A35" s="38" t="s">
        <v>91</v>
      </c>
      <c r="B35" s="36">
        <v>570187</v>
      </c>
      <c r="C35" s="36">
        <v>570758</v>
      </c>
      <c r="D35" s="35">
        <f t="shared" si="4"/>
        <v>100.10014258480113</v>
      </c>
      <c r="E35" s="36">
        <v>571329</v>
      </c>
      <c r="F35" s="35">
        <f t="shared" si="5"/>
        <v>100.10004239975612</v>
      </c>
    </row>
    <row r="36" spans="1:6" s="37" customFormat="1" ht="15.75">
      <c r="A36" s="38" t="s">
        <v>120</v>
      </c>
      <c r="B36" s="36">
        <v>88164</v>
      </c>
      <c r="C36" s="36">
        <v>88252</v>
      </c>
      <c r="D36" s="35">
        <f t="shared" si="4"/>
        <v>100.09981398303162</v>
      </c>
      <c r="E36" s="36">
        <v>88340</v>
      </c>
      <c r="F36" s="35">
        <f t="shared" si="5"/>
        <v>100.09971445406336</v>
      </c>
    </row>
    <row r="37" spans="1:6" s="37" customFormat="1" ht="15.75">
      <c r="A37" s="38" t="s">
        <v>119</v>
      </c>
      <c r="B37" s="36">
        <v>246462</v>
      </c>
      <c r="C37" s="36">
        <v>246708</v>
      </c>
      <c r="D37" s="35">
        <f t="shared" si="4"/>
        <v>100.09981254716752</v>
      </c>
      <c r="E37" s="36">
        <v>246955</v>
      </c>
      <c r="F37" s="35">
        <f t="shared" si="5"/>
        <v>100.10011835854533</v>
      </c>
    </row>
    <row r="38" spans="1:6" s="37" customFormat="1" ht="15.75">
      <c r="A38" s="47" t="s">
        <v>2</v>
      </c>
      <c r="B38" s="48"/>
      <c r="C38" s="48"/>
      <c r="D38" s="48"/>
      <c r="E38" s="48"/>
      <c r="F38" s="49"/>
    </row>
    <row r="39" spans="1:6" ht="15.75">
      <c r="A39" s="9" t="s">
        <v>76</v>
      </c>
      <c r="B39" s="43">
        <v>37</v>
      </c>
      <c r="C39" s="3">
        <v>37</v>
      </c>
      <c r="D39" s="1">
        <f>C39/B39*100</f>
        <v>100</v>
      </c>
      <c r="E39" s="31">
        <v>37</v>
      </c>
      <c r="F39" s="13">
        <f>E39/C39*100</f>
        <v>100</v>
      </c>
    </row>
    <row r="40" spans="1:6" ht="15.75">
      <c r="A40" s="9" t="s">
        <v>3</v>
      </c>
      <c r="B40" s="43">
        <v>14</v>
      </c>
      <c r="C40" s="3">
        <v>14</v>
      </c>
      <c r="D40" s="1">
        <f aca="true" t="shared" si="6" ref="D40:D73">C40/B40*100</f>
        <v>100</v>
      </c>
      <c r="E40" s="31">
        <v>14</v>
      </c>
      <c r="F40" s="13">
        <f aca="true" t="shared" si="7" ref="F40:F76">E40/C40*100</f>
        <v>100</v>
      </c>
    </row>
    <row r="41" spans="1:6" ht="15.75">
      <c r="A41" s="9" t="s">
        <v>4</v>
      </c>
      <c r="B41" s="43">
        <v>1.4</v>
      </c>
      <c r="C41" s="3">
        <v>1.4</v>
      </c>
      <c r="D41" s="1">
        <f t="shared" si="6"/>
        <v>100</v>
      </c>
      <c r="E41" s="31">
        <v>1.4</v>
      </c>
      <c r="F41" s="13">
        <f t="shared" si="7"/>
        <v>100</v>
      </c>
    </row>
    <row r="42" spans="1:6" ht="15.75">
      <c r="A42" s="9" t="s">
        <v>5</v>
      </c>
      <c r="B42" s="43">
        <v>16.5</v>
      </c>
      <c r="C42" s="3">
        <v>16.5</v>
      </c>
      <c r="D42" s="1">
        <f>C42/B42*100</f>
        <v>100</v>
      </c>
      <c r="E42" s="32">
        <v>16.5</v>
      </c>
      <c r="F42" s="13">
        <f>E42/C42*100</f>
        <v>100</v>
      </c>
    </row>
    <row r="43" spans="1:6" ht="15.75">
      <c r="A43" s="9" t="s">
        <v>115</v>
      </c>
      <c r="B43" s="43">
        <v>5.4</v>
      </c>
      <c r="C43" s="3">
        <v>5.4</v>
      </c>
      <c r="D43" s="1">
        <f t="shared" si="6"/>
        <v>100</v>
      </c>
      <c r="E43" s="31">
        <v>5.4</v>
      </c>
      <c r="F43" s="13">
        <f t="shared" si="7"/>
        <v>100</v>
      </c>
    </row>
    <row r="44" spans="1:6" ht="15.75">
      <c r="A44" s="9" t="s">
        <v>27</v>
      </c>
      <c r="B44" s="43">
        <v>2.5</v>
      </c>
      <c r="C44" s="3">
        <v>2.5</v>
      </c>
      <c r="D44" s="1">
        <f t="shared" si="6"/>
        <v>100</v>
      </c>
      <c r="E44" s="31">
        <v>2.5</v>
      </c>
      <c r="F44" s="13">
        <f t="shared" si="7"/>
        <v>100</v>
      </c>
    </row>
    <row r="45" spans="1:6" s="22" customFormat="1" ht="15.75">
      <c r="A45" s="19" t="s">
        <v>36</v>
      </c>
      <c r="B45" s="33">
        <f>SUM(B46:B48)</f>
        <v>1.9</v>
      </c>
      <c r="C45" s="6">
        <f>C46+C47+C48</f>
        <v>1.9</v>
      </c>
      <c r="D45" s="1">
        <f t="shared" si="6"/>
        <v>100</v>
      </c>
      <c r="E45" s="33">
        <f>SUM(E46:E48)</f>
        <v>1.9</v>
      </c>
      <c r="F45" s="13">
        <f t="shared" si="7"/>
        <v>100</v>
      </c>
    </row>
    <row r="46" spans="1:6" ht="15.75">
      <c r="A46" s="18" t="s">
        <v>91</v>
      </c>
      <c r="B46" s="43">
        <v>0</v>
      </c>
      <c r="C46" s="2">
        <v>0</v>
      </c>
      <c r="D46" s="1" t="e">
        <f t="shared" si="6"/>
        <v>#DIV/0!</v>
      </c>
      <c r="E46" s="31">
        <v>0</v>
      </c>
      <c r="F46" s="13" t="e">
        <f t="shared" si="7"/>
        <v>#DIV/0!</v>
      </c>
    </row>
    <row r="47" spans="1:6" ht="15.75">
      <c r="A47" s="18" t="s">
        <v>120</v>
      </c>
      <c r="B47" s="43">
        <v>0</v>
      </c>
      <c r="C47" s="2">
        <v>0</v>
      </c>
      <c r="D47" s="1" t="e">
        <f t="shared" si="6"/>
        <v>#DIV/0!</v>
      </c>
      <c r="E47" s="31">
        <v>0</v>
      </c>
      <c r="F47" s="13" t="e">
        <f t="shared" si="7"/>
        <v>#DIV/0!</v>
      </c>
    </row>
    <row r="48" spans="1:6" ht="15.75">
      <c r="A48" s="18" t="s">
        <v>119</v>
      </c>
      <c r="B48" s="43">
        <v>1.9</v>
      </c>
      <c r="C48" s="2">
        <v>1.9</v>
      </c>
      <c r="D48" s="1">
        <f t="shared" si="6"/>
        <v>100</v>
      </c>
      <c r="E48" s="31">
        <v>1.9</v>
      </c>
      <c r="F48" s="13">
        <f t="shared" si="7"/>
        <v>100</v>
      </c>
    </row>
    <row r="49" spans="1:6" s="22" customFormat="1" ht="15.75">
      <c r="A49" s="19" t="s">
        <v>37</v>
      </c>
      <c r="B49" s="33">
        <f>SUM(B50:B52)</f>
        <v>4</v>
      </c>
      <c r="C49" s="6">
        <f>C50+C51+C52</f>
        <v>4</v>
      </c>
      <c r="D49" s="1">
        <f t="shared" si="6"/>
        <v>100</v>
      </c>
      <c r="E49" s="33">
        <f>SUM(E50:E52)</f>
        <v>4</v>
      </c>
      <c r="F49" s="13">
        <f t="shared" si="7"/>
        <v>100</v>
      </c>
    </row>
    <row r="50" spans="1:6" ht="15.75">
      <c r="A50" s="18" t="s">
        <v>91</v>
      </c>
      <c r="B50" s="43">
        <v>2.8</v>
      </c>
      <c r="C50" s="2">
        <v>2.8</v>
      </c>
      <c r="D50" s="1">
        <f>C50/B50*100</f>
        <v>100</v>
      </c>
      <c r="E50" s="31">
        <v>2.8</v>
      </c>
      <c r="F50" s="13">
        <f t="shared" si="7"/>
        <v>100</v>
      </c>
    </row>
    <row r="51" spans="1:6" ht="16.5" customHeight="1">
      <c r="A51" s="18" t="s">
        <v>120</v>
      </c>
      <c r="B51" s="43">
        <v>0.1</v>
      </c>
      <c r="C51" s="2">
        <v>0.1</v>
      </c>
      <c r="D51" s="1">
        <f t="shared" si="6"/>
        <v>100</v>
      </c>
      <c r="E51" s="31">
        <v>0.1</v>
      </c>
      <c r="F51" s="13">
        <f t="shared" si="7"/>
        <v>100</v>
      </c>
    </row>
    <row r="52" spans="1:6" ht="15.75">
      <c r="A52" s="18" t="s">
        <v>119</v>
      </c>
      <c r="B52" s="43">
        <v>1.1</v>
      </c>
      <c r="C52" s="2">
        <v>1.1</v>
      </c>
      <c r="D52" s="1">
        <f t="shared" si="6"/>
        <v>100</v>
      </c>
      <c r="E52" s="31">
        <v>1.1</v>
      </c>
      <c r="F52" s="13">
        <f t="shared" si="7"/>
        <v>100</v>
      </c>
    </row>
    <row r="53" spans="1:6" s="22" customFormat="1" ht="15.75">
      <c r="A53" s="23" t="s">
        <v>90</v>
      </c>
      <c r="B53" s="33">
        <f>SUM(B54:B56)</f>
        <v>0.5</v>
      </c>
      <c r="C53" s="6">
        <f>C54+C55+C56</f>
        <v>0.5</v>
      </c>
      <c r="D53" s="1">
        <f t="shared" si="6"/>
        <v>100</v>
      </c>
      <c r="E53" s="33">
        <f>SUM(E54:E56)</f>
        <v>0.5</v>
      </c>
      <c r="F53" s="13">
        <f t="shared" si="7"/>
        <v>100</v>
      </c>
    </row>
    <row r="54" spans="1:6" ht="15.75">
      <c r="A54" s="18" t="s">
        <v>91</v>
      </c>
      <c r="B54" s="43">
        <v>0</v>
      </c>
      <c r="C54" s="2">
        <v>0</v>
      </c>
      <c r="D54" s="1" t="e">
        <f>C54/B54*100</f>
        <v>#DIV/0!</v>
      </c>
      <c r="E54" s="39">
        <v>0</v>
      </c>
      <c r="F54" s="13" t="e">
        <f t="shared" si="7"/>
        <v>#DIV/0!</v>
      </c>
    </row>
    <row r="55" spans="1:6" ht="15.75" customHeight="1">
      <c r="A55" s="18" t="s">
        <v>120</v>
      </c>
      <c r="B55" s="43">
        <v>0.25</v>
      </c>
      <c r="C55" s="2">
        <v>0.25</v>
      </c>
      <c r="D55" s="1">
        <f t="shared" si="6"/>
        <v>100</v>
      </c>
      <c r="E55" s="31">
        <v>0.25</v>
      </c>
      <c r="F55" s="13">
        <f t="shared" si="7"/>
        <v>100</v>
      </c>
    </row>
    <row r="56" spans="1:6" ht="15.75">
      <c r="A56" s="18" t="s">
        <v>119</v>
      </c>
      <c r="B56" s="43">
        <v>0.25</v>
      </c>
      <c r="C56" s="2">
        <v>0.25</v>
      </c>
      <c r="D56" s="1">
        <f t="shared" si="6"/>
        <v>100</v>
      </c>
      <c r="E56" s="31">
        <v>0.25</v>
      </c>
      <c r="F56" s="13">
        <f>E56/C56*100</f>
        <v>100</v>
      </c>
    </row>
    <row r="57" spans="1:6" s="22" customFormat="1" ht="15.75">
      <c r="A57" s="23" t="s">
        <v>89</v>
      </c>
      <c r="B57" s="33">
        <f>SUM(B58:B60)</f>
        <v>0.01</v>
      </c>
      <c r="C57" s="6">
        <f>C58+C59+C60</f>
        <v>0.01</v>
      </c>
      <c r="D57" s="1">
        <f t="shared" si="6"/>
        <v>100</v>
      </c>
      <c r="E57" s="33">
        <f>SUM(E58:E60)</f>
        <v>0.01</v>
      </c>
      <c r="F57" s="13">
        <f t="shared" si="7"/>
        <v>100</v>
      </c>
    </row>
    <row r="58" spans="1:6" ht="15.75">
      <c r="A58" s="18" t="s">
        <v>91</v>
      </c>
      <c r="B58" s="43">
        <v>0</v>
      </c>
      <c r="C58" s="2">
        <v>0</v>
      </c>
      <c r="D58" s="1" t="e">
        <f>C58/B58*100</f>
        <v>#DIV/0!</v>
      </c>
      <c r="E58" s="39">
        <v>0</v>
      </c>
      <c r="F58" s="13" t="e">
        <f t="shared" si="7"/>
        <v>#DIV/0!</v>
      </c>
    </row>
    <row r="59" spans="1:6" ht="15.75" customHeight="1">
      <c r="A59" s="18" t="s">
        <v>120</v>
      </c>
      <c r="B59" s="43">
        <v>0</v>
      </c>
      <c r="C59" s="2">
        <v>0</v>
      </c>
      <c r="D59" s="1" t="e">
        <f>C59/B59*100</f>
        <v>#DIV/0!</v>
      </c>
      <c r="E59" s="39">
        <v>0</v>
      </c>
      <c r="F59" s="13" t="e">
        <f t="shared" si="7"/>
        <v>#DIV/0!</v>
      </c>
    </row>
    <row r="60" spans="1:6" ht="15.75">
      <c r="A60" s="18" t="s">
        <v>119</v>
      </c>
      <c r="B60" s="43">
        <v>0.01</v>
      </c>
      <c r="C60" s="2">
        <v>0.01</v>
      </c>
      <c r="D60" s="1">
        <f t="shared" si="6"/>
        <v>100</v>
      </c>
      <c r="E60" s="31">
        <v>0.01</v>
      </c>
      <c r="F60" s="13">
        <f t="shared" si="7"/>
        <v>100</v>
      </c>
    </row>
    <row r="61" spans="1:6" s="22" customFormat="1" ht="15.75">
      <c r="A61" s="19" t="s">
        <v>38</v>
      </c>
      <c r="B61" s="33">
        <f>SUM(B62:B64)</f>
        <v>0.16</v>
      </c>
      <c r="C61" s="6">
        <f>C62+C63+C64</f>
        <v>0.16</v>
      </c>
      <c r="D61" s="1">
        <f t="shared" si="6"/>
        <v>100</v>
      </c>
      <c r="E61" s="33">
        <f>SUM(E62:E64)</f>
        <v>0.16</v>
      </c>
      <c r="F61" s="13">
        <f t="shared" si="7"/>
        <v>100</v>
      </c>
    </row>
    <row r="62" spans="1:6" ht="15.75">
      <c r="A62" s="18" t="s">
        <v>91</v>
      </c>
      <c r="B62" s="43">
        <v>0</v>
      </c>
      <c r="C62" s="2">
        <v>0</v>
      </c>
      <c r="D62" s="1" t="e">
        <f t="shared" si="6"/>
        <v>#DIV/0!</v>
      </c>
      <c r="E62" s="31">
        <v>0</v>
      </c>
      <c r="F62" s="13" t="e">
        <f t="shared" si="7"/>
        <v>#DIV/0!</v>
      </c>
    </row>
    <row r="63" spans="1:6" ht="15.75" customHeight="1">
      <c r="A63" s="18" t="s">
        <v>120</v>
      </c>
      <c r="B63" s="43">
        <v>0</v>
      </c>
      <c r="C63" s="2">
        <v>0</v>
      </c>
      <c r="D63" s="1" t="e">
        <f t="shared" si="6"/>
        <v>#DIV/0!</v>
      </c>
      <c r="E63" s="31">
        <v>0</v>
      </c>
      <c r="F63" s="13" t="e">
        <f t="shared" si="7"/>
        <v>#DIV/0!</v>
      </c>
    </row>
    <row r="64" spans="1:6" ht="15.75">
      <c r="A64" s="18" t="s">
        <v>119</v>
      </c>
      <c r="B64" s="43">
        <v>0.16</v>
      </c>
      <c r="C64" s="2">
        <v>0.16</v>
      </c>
      <c r="D64" s="1">
        <f t="shared" si="6"/>
        <v>100</v>
      </c>
      <c r="E64" s="31">
        <v>0.16</v>
      </c>
      <c r="F64" s="13">
        <f t="shared" si="7"/>
        <v>100</v>
      </c>
    </row>
    <row r="65" spans="1:6" s="22" customFormat="1" ht="15.75">
      <c r="A65" s="19" t="s">
        <v>39</v>
      </c>
      <c r="B65" s="33">
        <f>SUM(B66:B68)</f>
        <v>0.38</v>
      </c>
      <c r="C65" s="5">
        <f>C66+C67+C68</f>
        <v>0.38</v>
      </c>
      <c r="D65" s="1">
        <f t="shared" si="6"/>
        <v>100</v>
      </c>
      <c r="E65" s="33">
        <f>SUM(E66:E68)</f>
        <v>0.38</v>
      </c>
      <c r="F65" s="13">
        <f t="shared" si="7"/>
        <v>100</v>
      </c>
    </row>
    <row r="66" spans="1:6" ht="15.75">
      <c r="A66" s="18" t="s">
        <v>91</v>
      </c>
      <c r="B66" s="43">
        <v>0</v>
      </c>
      <c r="C66" s="3">
        <v>0</v>
      </c>
      <c r="D66" s="1" t="e">
        <f t="shared" si="6"/>
        <v>#DIV/0!</v>
      </c>
      <c r="E66" s="31">
        <v>0</v>
      </c>
      <c r="F66" s="13" t="e">
        <f t="shared" si="7"/>
        <v>#DIV/0!</v>
      </c>
    </row>
    <row r="67" spans="1:6" ht="15.75" customHeight="1">
      <c r="A67" s="18" t="s">
        <v>120</v>
      </c>
      <c r="B67" s="43">
        <v>0</v>
      </c>
      <c r="C67" s="2">
        <v>0</v>
      </c>
      <c r="D67" s="1" t="e">
        <f t="shared" si="6"/>
        <v>#DIV/0!</v>
      </c>
      <c r="E67" s="39">
        <v>0</v>
      </c>
      <c r="F67" s="13" t="e">
        <f t="shared" si="7"/>
        <v>#DIV/0!</v>
      </c>
    </row>
    <row r="68" spans="1:6" ht="15.75">
      <c r="A68" s="18" t="s">
        <v>119</v>
      </c>
      <c r="B68" s="43">
        <v>0.38</v>
      </c>
      <c r="C68" s="3">
        <v>0.38</v>
      </c>
      <c r="D68" s="1">
        <f t="shared" si="6"/>
        <v>100</v>
      </c>
      <c r="E68" s="31">
        <v>0.38</v>
      </c>
      <c r="F68" s="13">
        <f t="shared" si="7"/>
        <v>100</v>
      </c>
    </row>
    <row r="69" spans="1:6" s="22" customFormat="1" ht="15.75">
      <c r="A69" s="19" t="s">
        <v>98</v>
      </c>
      <c r="B69" s="33">
        <f>SUM(B70:B72)</f>
        <v>0.6</v>
      </c>
      <c r="C69" s="6">
        <f>C70+C71+C72</f>
        <v>0.6</v>
      </c>
      <c r="D69" s="1">
        <f t="shared" si="6"/>
        <v>100</v>
      </c>
      <c r="E69" s="33">
        <f>SUM(E70:E72)</f>
        <v>0.6</v>
      </c>
      <c r="F69" s="13">
        <f>E69/C69*100</f>
        <v>100</v>
      </c>
    </row>
    <row r="70" spans="1:6" ht="15.75">
      <c r="A70" s="18" t="s">
        <v>91</v>
      </c>
      <c r="B70" s="43">
        <v>0</v>
      </c>
      <c r="C70" s="2">
        <v>0</v>
      </c>
      <c r="D70" s="1" t="e">
        <f>C70/B70*100</f>
        <v>#DIV/0!</v>
      </c>
      <c r="E70" s="39">
        <v>0</v>
      </c>
      <c r="F70" s="13" t="e">
        <f t="shared" si="7"/>
        <v>#DIV/0!</v>
      </c>
    </row>
    <row r="71" spans="1:6" ht="15.75" customHeight="1">
      <c r="A71" s="18" t="s">
        <v>120</v>
      </c>
      <c r="B71" s="43">
        <v>0</v>
      </c>
      <c r="C71" s="2">
        <v>0</v>
      </c>
      <c r="D71" s="1" t="e">
        <f>C71/B71*100</f>
        <v>#DIV/0!</v>
      </c>
      <c r="E71" s="39">
        <v>0</v>
      </c>
      <c r="F71" s="13" t="e">
        <f t="shared" si="7"/>
        <v>#DIV/0!</v>
      </c>
    </row>
    <row r="72" spans="1:6" ht="15.75">
      <c r="A72" s="18" t="s">
        <v>119</v>
      </c>
      <c r="B72" s="43">
        <v>0.6</v>
      </c>
      <c r="C72" s="2">
        <v>0.6</v>
      </c>
      <c r="D72" s="1">
        <f t="shared" si="6"/>
        <v>100</v>
      </c>
      <c r="E72" s="31">
        <v>0.6</v>
      </c>
      <c r="F72" s="13">
        <f t="shared" si="7"/>
        <v>100</v>
      </c>
    </row>
    <row r="73" spans="1:6" s="22" customFormat="1" ht="31.5">
      <c r="A73" s="23" t="s">
        <v>57</v>
      </c>
      <c r="B73" s="33">
        <f>SUM(B74:B76)</f>
        <v>0</v>
      </c>
      <c r="C73" s="6">
        <f>C74+C75+C76</f>
        <v>0</v>
      </c>
      <c r="D73" s="1" t="e">
        <f t="shared" si="6"/>
        <v>#DIV/0!</v>
      </c>
      <c r="E73" s="33">
        <f>SUM(E74:E76)</f>
        <v>0</v>
      </c>
      <c r="F73" s="13" t="e">
        <f t="shared" si="7"/>
        <v>#DIV/0!</v>
      </c>
    </row>
    <row r="74" spans="1:6" ht="15.75">
      <c r="A74" s="18" t="s">
        <v>91</v>
      </c>
      <c r="B74" s="43">
        <v>0</v>
      </c>
      <c r="C74" s="2">
        <v>0</v>
      </c>
      <c r="D74" s="1" t="e">
        <f>C74/B74*100</f>
        <v>#DIV/0!</v>
      </c>
      <c r="E74" s="39">
        <v>0</v>
      </c>
      <c r="F74" s="13" t="e">
        <f t="shared" si="7"/>
        <v>#DIV/0!</v>
      </c>
    </row>
    <row r="75" spans="1:6" ht="16.5" customHeight="1">
      <c r="A75" s="18" t="s">
        <v>120</v>
      </c>
      <c r="B75" s="43">
        <v>0</v>
      </c>
      <c r="C75" s="2">
        <v>0</v>
      </c>
      <c r="D75" s="1" t="e">
        <f>C75/B75*100</f>
        <v>#DIV/0!</v>
      </c>
      <c r="E75" s="39">
        <v>0</v>
      </c>
      <c r="F75" s="13" t="e">
        <f t="shared" si="7"/>
        <v>#DIV/0!</v>
      </c>
    </row>
    <row r="76" spans="1:6" ht="15.75">
      <c r="A76" s="18" t="s">
        <v>119</v>
      </c>
      <c r="B76" s="43">
        <v>0</v>
      </c>
      <c r="C76" s="2">
        <v>0</v>
      </c>
      <c r="D76" s="1" t="e">
        <f>C76/B76*100</f>
        <v>#DIV/0!</v>
      </c>
      <c r="E76" s="39">
        <v>0</v>
      </c>
      <c r="F76" s="13" t="e">
        <f t="shared" si="7"/>
        <v>#DIV/0!</v>
      </c>
    </row>
    <row r="77" spans="1:6" ht="15.75">
      <c r="A77" s="44" t="s">
        <v>73</v>
      </c>
      <c r="B77" s="45"/>
      <c r="C77" s="45"/>
      <c r="D77" s="45"/>
      <c r="E77" s="45"/>
      <c r="F77" s="46"/>
    </row>
    <row r="78" spans="1:6" s="22" customFormat="1" ht="15.75">
      <c r="A78" s="19" t="s">
        <v>74</v>
      </c>
      <c r="B78" s="33">
        <f>SUM(B79:B81)</f>
        <v>600</v>
      </c>
      <c r="C78" s="33">
        <f>SUM(C79:C81)</f>
        <v>600</v>
      </c>
      <c r="D78" s="20">
        <f>C78/B78*100</f>
        <v>100</v>
      </c>
      <c r="E78" s="33">
        <f>SUM(E79:E81)</f>
        <v>600</v>
      </c>
      <c r="F78" s="21">
        <f>E78/C78*100</f>
        <v>100</v>
      </c>
    </row>
    <row r="79" spans="1:6" ht="15.75">
      <c r="A79" s="18" t="s">
        <v>75</v>
      </c>
      <c r="B79" s="43">
        <v>505</v>
      </c>
      <c r="C79" s="43">
        <v>505</v>
      </c>
      <c r="D79" s="20">
        <f aca="true" t="shared" si="8" ref="D79:D98">C79/B79*100</f>
        <v>100</v>
      </c>
      <c r="E79" s="31">
        <v>505</v>
      </c>
      <c r="F79" s="21">
        <f aca="true" t="shared" si="9" ref="F79:F98">E79/C79*100</f>
        <v>100</v>
      </c>
    </row>
    <row r="80" spans="1:6" ht="17.25" customHeight="1">
      <c r="A80" s="18" t="s">
        <v>121</v>
      </c>
      <c r="B80" s="43">
        <v>0</v>
      </c>
      <c r="C80" s="43">
        <v>0</v>
      </c>
      <c r="D80" s="1" t="e">
        <f t="shared" si="8"/>
        <v>#DIV/0!</v>
      </c>
      <c r="E80" s="39">
        <v>0</v>
      </c>
      <c r="F80" s="21" t="e">
        <f t="shared" si="9"/>
        <v>#DIV/0!</v>
      </c>
    </row>
    <row r="81" spans="1:6" ht="15.75">
      <c r="A81" s="18" t="s">
        <v>119</v>
      </c>
      <c r="B81" s="43">
        <v>95</v>
      </c>
      <c r="C81" s="43">
        <v>95</v>
      </c>
      <c r="D81" s="20">
        <f t="shared" si="8"/>
        <v>100</v>
      </c>
      <c r="E81" s="31">
        <v>95</v>
      </c>
      <c r="F81" s="21">
        <f t="shared" si="9"/>
        <v>100</v>
      </c>
    </row>
    <row r="82" spans="1:6" s="22" customFormat="1" ht="31.5">
      <c r="A82" s="24" t="s">
        <v>77</v>
      </c>
      <c r="B82" s="33">
        <f>SUM(B83:B85)</f>
        <v>305</v>
      </c>
      <c r="C82" s="33">
        <f>SUM(C83:C85)</f>
        <v>305</v>
      </c>
      <c r="D82" s="20">
        <f t="shared" si="8"/>
        <v>100</v>
      </c>
      <c r="E82" s="33">
        <f>SUM(E83:E85)</f>
        <v>305</v>
      </c>
      <c r="F82" s="21">
        <f t="shared" si="9"/>
        <v>100</v>
      </c>
    </row>
    <row r="83" spans="1:6" ht="15.75">
      <c r="A83" s="25" t="s">
        <v>75</v>
      </c>
      <c r="B83" s="43">
        <v>250</v>
      </c>
      <c r="C83" s="43">
        <v>250</v>
      </c>
      <c r="D83" s="20">
        <f t="shared" si="8"/>
        <v>100</v>
      </c>
      <c r="E83" s="31">
        <v>250</v>
      </c>
      <c r="F83" s="21">
        <f t="shared" si="9"/>
        <v>100</v>
      </c>
    </row>
    <row r="84" spans="1:6" ht="17.25" customHeight="1">
      <c r="A84" s="25" t="s">
        <v>121</v>
      </c>
      <c r="B84" s="43">
        <v>0</v>
      </c>
      <c r="C84" s="43">
        <v>0</v>
      </c>
      <c r="D84" s="1" t="e">
        <f>C84/B84*100</f>
        <v>#DIV/0!</v>
      </c>
      <c r="E84" s="39">
        <v>0</v>
      </c>
      <c r="F84" s="21" t="e">
        <f t="shared" si="9"/>
        <v>#DIV/0!</v>
      </c>
    </row>
    <row r="85" spans="1:6" ht="15.75">
      <c r="A85" s="25" t="s">
        <v>119</v>
      </c>
      <c r="B85" s="43">
        <v>55</v>
      </c>
      <c r="C85" s="43">
        <v>55</v>
      </c>
      <c r="D85" s="20">
        <f t="shared" si="8"/>
        <v>100</v>
      </c>
      <c r="E85" s="31">
        <v>55</v>
      </c>
      <c r="F85" s="21">
        <f t="shared" si="9"/>
        <v>100</v>
      </c>
    </row>
    <row r="86" spans="1:6" s="22" customFormat="1" ht="15.75">
      <c r="A86" s="19" t="s">
        <v>78</v>
      </c>
      <c r="B86" s="33">
        <f>SUM(B87:B89)</f>
        <v>3000</v>
      </c>
      <c r="C86" s="33">
        <f>SUM(C87:C89)</f>
        <v>3000</v>
      </c>
      <c r="D86" s="20">
        <f t="shared" si="8"/>
        <v>100</v>
      </c>
      <c r="E86" s="33">
        <f>SUM(E87:E89)</f>
        <v>3000</v>
      </c>
      <c r="F86" s="21">
        <f t="shared" si="9"/>
        <v>100</v>
      </c>
    </row>
    <row r="87" spans="1:6" ht="15.75">
      <c r="A87" s="18" t="s">
        <v>75</v>
      </c>
      <c r="B87" s="43">
        <v>3000</v>
      </c>
      <c r="C87" s="43">
        <v>3000</v>
      </c>
      <c r="D87" s="20">
        <f t="shared" si="8"/>
        <v>100</v>
      </c>
      <c r="E87" s="31">
        <v>3000</v>
      </c>
      <c r="F87" s="21">
        <f t="shared" si="9"/>
        <v>100</v>
      </c>
    </row>
    <row r="88" spans="1:6" ht="17.25" customHeight="1">
      <c r="A88" s="18" t="s">
        <v>121</v>
      </c>
      <c r="B88" s="43">
        <v>0</v>
      </c>
      <c r="C88" s="43">
        <v>0</v>
      </c>
      <c r="D88" s="20" t="e">
        <f t="shared" si="8"/>
        <v>#DIV/0!</v>
      </c>
      <c r="E88" s="31">
        <v>0</v>
      </c>
      <c r="F88" s="21" t="e">
        <f t="shared" si="9"/>
        <v>#DIV/0!</v>
      </c>
    </row>
    <row r="89" spans="1:6" ht="15.75">
      <c r="A89" s="18" t="s">
        <v>119</v>
      </c>
      <c r="B89" s="43">
        <v>0</v>
      </c>
      <c r="C89" s="43">
        <v>0</v>
      </c>
      <c r="D89" s="1" t="e">
        <f>C89/B89*100</f>
        <v>#DIV/0!</v>
      </c>
      <c r="E89" s="39">
        <v>0</v>
      </c>
      <c r="F89" s="21" t="e">
        <f>E89/C89*100</f>
        <v>#DIV/0!</v>
      </c>
    </row>
    <row r="90" spans="1:6" s="22" customFormat="1" ht="15.75">
      <c r="A90" s="19" t="s">
        <v>79</v>
      </c>
      <c r="B90" s="33">
        <v>1115</v>
      </c>
      <c r="C90" s="33">
        <v>1115</v>
      </c>
      <c r="D90" s="20">
        <f t="shared" si="8"/>
        <v>100</v>
      </c>
      <c r="E90" s="33">
        <v>1115</v>
      </c>
      <c r="F90" s="21">
        <f t="shared" si="9"/>
        <v>100</v>
      </c>
    </row>
    <row r="91" spans="1:6" s="22" customFormat="1" ht="15.75">
      <c r="A91" s="19" t="s">
        <v>80</v>
      </c>
      <c r="B91" s="33">
        <v>16.5</v>
      </c>
      <c r="C91" s="33">
        <v>16.5</v>
      </c>
      <c r="D91" s="20">
        <f t="shared" si="8"/>
        <v>100</v>
      </c>
      <c r="E91" s="33">
        <v>16.5</v>
      </c>
      <c r="F91" s="21">
        <f t="shared" si="9"/>
        <v>100</v>
      </c>
    </row>
    <row r="92" spans="1:6" s="22" customFormat="1" ht="15.75">
      <c r="A92" s="26" t="s">
        <v>52</v>
      </c>
      <c r="B92" s="5">
        <v>925500</v>
      </c>
      <c r="C92" s="5">
        <v>925500</v>
      </c>
      <c r="D92" s="20">
        <f t="shared" si="8"/>
        <v>100</v>
      </c>
      <c r="E92" s="5">
        <v>925500</v>
      </c>
      <c r="F92" s="21">
        <f t="shared" si="9"/>
        <v>100</v>
      </c>
    </row>
    <row r="93" spans="1:6" s="22" customFormat="1" ht="15.75">
      <c r="A93" s="26" t="s">
        <v>53</v>
      </c>
      <c r="B93" s="5">
        <v>20000</v>
      </c>
      <c r="C93" s="5">
        <v>20000</v>
      </c>
      <c r="D93" s="20">
        <f t="shared" si="8"/>
        <v>100</v>
      </c>
      <c r="E93" s="5">
        <v>20000</v>
      </c>
      <c r="F93" s="21">
        <f t="shared" si="9"/>
        <v>100</v>
      </c>
    </row>
    <row r="94" spans="1:6" s="22" customFormat="1" ht="47.25">
      <c r="A94" s="14" t="s">
        <v>116</v>
      </c>
      <c r="B94" s="3">
        <v>200</v>
      </c>
      <c r="C94" s="3">
        <v>200</v>
      </c>
      <c r="D94" s="1">
        <f>C94/B94*100</f>
        <v>100</v>
      </c>
      <c r="E94" s="3">
        <v>200</v>
      </c>
      <c r="F94" s="13">
        <f t="shared" si="9"/>
        <v>100</v>
      </c>
    </row>
    <row r="95" spans="1:6" ht="31.5">
      <c r="A95" s="14" t="s">
        <v>54</v>
      </c>
      <c r="B95" s="3">
        <v>0</v>
      </c>
      <c r="C95" s="3">
        <v>0</v>
      </c>
      <c r="D95" s="1" t="e">
        <f t="shared" si="8"/>
        <v>#DIV/0!</v>
      </c>
      <c r="E95" s="3">
        <v>0</v>
      </c>
      <c r="F95" s="13" t="e">
        <f t="shared" si="9"/>
        <v>#DIV/0!</v>
      </c>
    </row>
    <row r="96" spans="1:6" ht="15.75" customHeight="1">
      <c r="A96" s="14" t="s">
        <v>55</v>
      </c>
      <c r="B96" s="3">
        <v>0</v>
      </c>
      <c r="C96" s="3">
        <v>0</v>
      </c>
      <c r="D96" s="20" t="e">
        <f t="shared" si="8"/>
        <v>#DIV/0!</v>
      </c>
      <c r="E96" s="3">
        <v>0</v>
      </c>
      <c r="F96" s="21" t="e">
        <f t="shared" si="9"/>
        <v>#DIV/0!</v>
      </c>
    </row>
    <row r="97" spans="1:6" ht="31.5">
      <c r="A97" s="14" t="s">
        <v>56</v>
      </c>
      <c r="B97" s="43">
        <v>32000</v>
      </c>
      <c r="C97" s="43">
        <v>32000</v>
      </c>
      <c r="D97" s="20">
        <f>C97/B97*100</f>
        <v>100</v>
      </c>
      <c r="E97" s="31">
        <v>32000</v>
      </c>
      <c r="F97" s="21">
        <f t="shared" si="9"/>
        <v>100</v>
      </c>
    </row>
    <row r="98" spans="1:6" ht="31.5">
      <c r="A98" s="14" t="s">
        <v>58</v>
      </c>
      <c r="B98" s="3">
        <v>0</v>
      </c>
      <c r="C98" s="3">
        <v>0</v>
      </c>
      <c r="D98" s="20" t="e">
        <f t="shared" si="8"/>
        <v>#DIV/0!</v>
      </c>
      <c r="E98" s="3">
        <v>0</v>
      </c>
      <c r="F98" s="21" t="e">
        <f t="shared" si="9"/>
        <v>#DIV/0!</v>
      </c>
    </row>
    <row r="99" spans="1:6" ht="15.75">
      <c r="A99" s="44" t="s">
        <v>6</v>
      </c>
      <c r="B99" s="45"/>
      <c r="C99" s="45"/>
      <c r="D99" s="45"/>
      <c r="E99" s="45"/>
      <c r="F99" s="46"/>
    </row>
    <row r="100" spans="1:6" ht="31.5">
      <c r="A100" s="9" t="s">
        <v>7</v>
      </c>
      <c r="B100" s="43">
        <v>0.592</v>
      </c>
      <c r="C100" s="40">
        <v>0.592</v>
      </c>
      <c r="D100" s="1">
        <f>C100/B100*100</f>
        <v>100</v>
      </c>
      <c r="E100" s="42">
        <v>0.592</v>
      </c>
      <c r="F100" s="13">
        <f>E100/C100*100</f>
        <v>100</v>
      </c>
    </row>
    <row r="101" spans="1:6" ht="15.75">
      <c r="A101" s="17" t="s">
        <v>8</v>
      </c>
      <c r="B101" s="43">
        <f>SUM(B102:B105)</f>
        <v>1531</v>
      </c>
      <c r="C101" s="40">
        <f>SUM(C102:C105)</f>
        <v>1426</v>
      </c>
      <c r="D101" s="1">
        <f aca="true" t="shared" si="10" ref="D101:D109">C101/B101*100</f>
        <v>93.14173742651862</v>
      </c>
      <c r="E101" s="42">
        <f>SUM(E102:E105)</f>
        <v>1531</v>
      </c>
      <c r="F101" s="13">
        <f aca="true" t="shared" si="11" ref="F101:F109">E101/C101*100</f>
        <v>107.36325385694249</v>
      </c>
    </row>
    <row r="102" spans="1:6" ht="15.75">
      <c r="A102" s="18" t="s">
        <v>9</v>
      </c>
      <c r="B102" s="43">
        <v>1531</v>
      </c>
      <c r="C102" s="40">
        <v>1426</v>
      </c>
      <c r="D102" s="1">
        <f t="shared" si="10"/>
        <v>93.14173742651862</v>
      </c>
      <c r="E102" s="42">
        <v>1531</v>
      </c>
      <c r="F102" s="13">
        <f t="shared" si="11"/>
        <v>107.36325385694249</v>
      </c>
    </row>
    <row r="103" spans="1:6" ht="15.75">
      <c r="A103" s="18" t="s">
        <v>10</v>
      </c>
      <c r="B103" s="43">
        <v>0</v>
      </c>
      <c r="C103" s="40">
        <v>0</v>
      </c>
      <c r="D103" s="1" t="e">
        <f t="shared" si="10"/>
        <v>#DIV/0!</v>
      </c>
      <c r="E103" s="42">
        <v>0</v>
      </c>
      <c r="F103" s="13" t="e">
        <f t="shared" si="11"/>
        <v>#DIV/0!</v>
      </c>
    </row>
    <row r="104" spans="1:6" ht="15.75">
      <c r="A104" s="18" t="s">
        <v>11</v>
      </c>
      <c r="B104" s="43">
        <v>0</v>
      </c>
      <c r="C104" s="40">
        <v>0</v>
      </c>
      <c r="D104" s="1" t="e">
        <f t="shared" si="10"/>
        <v>#DIV/0!</v>
      </c>
      <c r="E104" s="42">
        <v>0</v>
      </c>
      <c r="F104" s="13" t="e">
        <f t="shared" si="11"/>
        <v>#DIV/0!</v>
      </c>
    </row>
    <row r="105" spans="1:6" ht="15.75">
      <c r="A105" s="18" t="s">
        <v>12</v>
      </c>
      <c r="B105" s="43">
        <v>0</v>
      </c>
      <c r="C105" s="40">
        <v>0</v>
      </c>
      <c r="D105" s="1" t="e">
        <f t="shared" si="10"/>
        <v>#DIV/0!</v>
      </c>
      <c r="E105" s="42">
        <v>0</v>
      </c>
      <c r="F105" s="13" t="e">
        <f t="shared" si="11"/>
        <v>#DIV/0!</v>
      </c>
    </row>
    <row r="106" spans="1:6" ht="15.75">
      <c r="A106" s="9" t="s">
        <v>13</v>
      </c>
      <c r="B106" s="43">
        <f>SUM(B107:B108)</f>
        <v>0</v>
      </c>
      <c r="C106" s="40">
        <f>SUM(C107:C108)</f>
        <v>0</v>
      </c>
      <c r="D106" s="1" t="e">
        <f t="shared" si="10"/>
        <v>#DIV/0!</v>
      </c>
      <c r="E106" s="42">
        <f>SUM(E107:E108)</f>
        <v>0</v>
      </c>
      <c r="F106" s="13" t="e">
        <f t="shared" si="11"/>
        <v>#DIV/0!</v>
      </c>
    </row>
    <row r="107" spans="1:6" ht="15.75">
      <c r="A107" s="18" t="s">
        <v>11</v>
      </c>
      <c r="B107" s="43">
        <v>0</v>
      </c>
      <c r="C107" s="40">
        <v>0</v>
      </c>
      <c r="D107" s="1" t="e">
        <f t="shared" si="10"/>
        <v>#DIV/0!</v>
      </c>
      <c r="E107" s="42">
        <v>0</v>
      </c>
      <c r="F107" s="13" t="e">
        <f t="shared" si="11"/>
        <v>#DIV/0!</v>
      </c>
    </row>
    <row r="108" spans="1:6" ht="15.75">
      <c r="A108" s="18" t="s">
        <v>12</v>
      </c>
      <c r="B108" s="43">
        <v>0</v>
      </c>
      <c r="C108" s="40">
        <v>0</v>
      </c>
      <c r="D108" s="1" t="e">
        <f t="shared" si="10"/>
        <v>#DIV/0!</v>
      </c>
      <c r="E108" s="42">
        <v>0</v>
      </c>
      <c r="F108" s="13" t="e">
        <f t="shared" si="11"/>
        <v>#DIV/0!</v>
      </c>
    </row>
    <row r="109" spans="1:6" ht="35.25" customHeight="1">
      <c r="A109" s="9" t="s">
        <v>14</v>
      </c>
      <c r="B109" s="43">
        <v>63.95</v>
      </c>
      <c r="C109" s="40">
        <v>63.95</v>
      </c>
      <c r="D109" s="1">
        <f t="shared" si="10"/>
        <v>100</v>
      </c>
      <c r="E109" s="42">
        <v>63.95</v>
      </c>
      <c r="F109" s="13">
        <f t="shared" si="11"/>
        <v>100</v>
      </c>
    </row>
    <row r="110" spans="1:6" ht="16.5" customHeight="1">
      <c r="A110" s="44" t="s">
        <v>15</v>
      </c>
      <c r="B110" s="45"/>
      <c r="C110" s="45"/>
      <c r="D110" s="45"/>
      <c r="E110" s="45"/>
      <c r="F110" s="46"/>
    </row>
    <row r="111" spans="1:6" ht="31.5">
      <c r="A111" s="9" t="s">
        <v>16</v>
      </c>
      <c r="B111" s="43">
        <v>5.8</v>
      </c>
      <c r="C111" s="40">
        <v>5.8</v>
      </c>
      <c r="D111" s="1">
        <f aca="true" t="shared" si="12" ref="D111:D116">C111/B111*100</f>
        <v>100</v>
      </c>
      <c r="E111" s="42">
        <v>5.8</v>
      </c>
      <c r="F111" s="13">
        <f aca="true" t="shared" si="13" ref="F111:F116">E111/C111*100</f>
        <v>100</v>
      </c>
    </row>
    <row r="112" spans="1:6" ht="31.5">
      <c r="A112" s="9" t="s">
        <v>17</v>
      </c>
      <c r="B112" s="43">
        <v>5.8</v>
      </c>
      <c r="C112" s="40">
        <v>5.8</v>
      </c>
      <c r="D112" s="1">
        <f t="shared" si="12"/>
        <v>100</v>
      </c>
      <c r="E112" s="42">
        <v>5.8</v>
      </c>
      <c r="F112" s="13">
        <f t="shared" si="13"/>
        <v>100</v>
      </c>
    </row>
    <row r="113" spans="1:6" ht="15.75">
      <c r="A113" s="9" t="s">
        <v>18</v>
      </c>
      <c r="B113" s="43">
        <v>0</v>
      </c>
      <c r="C113" s="40">
        <v>0</v>
      </c>
      <c r="D113" s="1" t="e">
        <f t="shared" si="12"/>
        <v>#DIV/0!</v>
      </c>
      <c r="E113" s="42">
        <v>0</v>
      </c>
      <c r="F113" s="13" t="e">
        <f t="shared" si="13"/>
        <v>#DIV/0!</v>
      </c>
    </row>
    <row r="114" spans="1:6" ht="15.75">
      <c r="A114" s="9" t="s">
        <v>19</v>
      </c>
      <c r="B114" s="43">
        <v>0</v>
      </c>
      <c r="C114" s="40">
        <v>0</v>
      </c>
      <c r="D114" s="1" t="e">
        <f t="shared" si="12"/>
        <v>#DIV/0!</v>
      </c>
      <c r="E114" s="42">
        <v>0</v>
      </c>
      <c r="F114" s="13" t="e">
        <f t="shared" si="13"/>
        <v>#DIV/0!</v>
      </c>
    </row>
    <row r="115" spans="1:6" ht="15.75">
      <c r="A115" s="9" t="s">
        <v>20</v>
      </c>
      <c r="B115" s="43">
        <v>0</v>
      </c>
      <c r="C115" s="40">
        <v>0</v>
      </c>
      <c r="D115" s="1" t="e">
        <f t="shared" si="12"/>
        <v>#DIV/0!</v>
      </c>
      <c r="E115" s="42">
        <v>0</v>
      </c>
      <c r="F115" s="13" t="e">
        <f t="shared" si="13"/>
        <v>#DIV/0!</v>
      </c>
    </row>
    <row r="116" spans="1:6" ht="31.5">
      <c r="A116" s="9" t="s">
        <v>21</v>
      </c>
      <c r="B116" s="43">
        <v>19.1</v>
      </c>
      <c r="C116" s="40">
        <v>19.1</v>
      </c>
      <c r="D116" s="1">
        <f t="shared" si="12"/>
        <v>100</v>
      </c>
      <c r="E116" s="42">
        <v>19.1</v>
      </c>
      <c r="F116" s="13">
        <f t="shared" si="13"/>
        <v>100</v>
      </c>
    </row>
    <row r="117" spans="1:6" ht="15" customHeight="1">
      <c r="A117" s="44" t="s">
        <v>22</v>
      </c>
      <c r="B117" s="45"/>
      <c r="C117" s="45"/>
      <c r="D117" s="45"/>
      <c r="E117" s="45"/>
      <c r="F117" s="46"/>
    </row>
    <row r="118" spans="1:6" ht="15.75">
      <c r="A118" s="18" t="s">
        <v>31</v>
      </c>
      <c r="B118" s="43">
        <v>2.1</v>
      </c>
      <c r="C118" s="40">
        <v>2.1</v>
      </c>
      <c r="D118" s="1">
        <f>C118/B118*100</f>
        <v>100</v>
      </c>
      <c r="E118" s="42">
        <v>2.1</v>
      </c>
      <c r="F118" s="13">
        <f>E118/C118*100</f>
        <v>100</v>
      </c>
    </row>
    <row r="119" spans="1:6" ht="31.5">
      <c r="A119" s="18" t="s">
        <v>40</v>
      </c>
      <c r="B119" s="43">
        <v>8.5</v>
      </c>
      <c r="C119" s="40">
        <v>8.5</v>
      </c>
      <c r="D119" s="1">
        <f aca="true" t="shared" si="14" ref="D119:D133">C119/B119*100</f>
        <v>100</v>
      </c>
      <c r="E119" s="42">
        <v>8.5</v>
      </c>
      <c r="F119" s="13">
        <f aca="true" t="shared" si="15" ref="F119:F133">E119/C119*100</f>
        <v>100</v>
      </c>
    </row>
    <row r="120" spans="1:6" ht="15.75">
      <c r="A120" s="18" t="s">
        <v>32</v>
      </c>
      <c r="B120" s="43">
        <v>1.4</v>
      </c>
      <c r="C120" s="40">
        <v>1.4</v>
      </c>
      <c r="D120" s="1">
        <f t="shared" si="14"/>
        <v>100</v>
      </c>
      <c r="E120" s="42">
        <v>1.4</v>
      </c>
      <c r="F120" s="13">
        <f t="shared" si="15"/>
        <v>100</v>
      </c>
    </row>
    <row r="121" spans="1:6" ht="15.75">
      <c r="A121" s="18" t="s">
        <v>33</v>
      </c>
      <c r="B121" s="43">
        <v>1.7</v>
      </c>
      <c r="C121" s="40">
        <v>1.7</v>
      </c>
      <c r="D121" s="1">
        <f t="shared" si="14"/>
        <v>100</v>
      </c>
      <c r="E121" s="42">
        <v>1.7</v>
      </c>
      <c r="F121" s="13">
        <f t="shared" si="15"/>
        <v>100</v>
      </c>
    </row>
    <row r="122" spans="1:6" ht="31.5">
      <c r="A122" s="18" t="s">
        <v>41</v>
      </c>
      <c r="B122" s="43">
        <v>0</v>
      </c>
      <c r="C122" s="40">
        <v>0</v>
      </c>
      <c r="D122" s="1" t="e">
        <f t="shared" si="14"/>
        <v>#DIV/0!</v>
      </c>
      <c r="E122" s="42">
        <v>0</v>
      </c>
      <c r="F122" s="13" t="e">
        <f t="shared" si="15"/>
        <v>#DIV/0!</v>
      </c>
    </row>
    <row r="123" spans="1:6" ht="15.75">
      <c r="A123" s="18" t="s">
        <v>84</v>
      </c>
      <c r="B123" s="43">
        <v>1230</v>
      </c>
      <c r="C123" s="40">
        <v>1230</v>
      </c>
      <c r="D123" s="1">
        <f t="shared" si="14"/>
        <v>100</v>
      </c>
      <c r="E123" s="42">
        <v>1230</v>
      </c>
      <c r="F123" s="13">
        <f t="shared" si="15"/>
        <v>100</v>
      </c>
    </row>
    <row r="124" spans="1:6" ht="31.5">
      <c r="A124" s="18" t="s">
        <v>23</v>
      </c>
      <c r="B124" s="43">
        <v>43.35</v>
      </c>
      <c r="C124" s="40">
        <v>43.64</v>
      </c>
      <c r="D124" s="1">
        <f t="shared" si="14"/>
        <v>100.66897347174164</v>
      </c>
      <c r="E124" s="42">
        <v>43.35</v>
      </c>
      <c r="F124" s="13">
        <f t="shared" si="15"/>
        <v>99.33547204399633</v>
      </c>
    </row>
    <row r="125" spans="1:6" ht="15.75">
      <c r="A125" s="9" t="s">
        <v>82</v>
      </c>
      <c r="B125" s="43">
        <v>516</v>
      </c>
      <c r="C125" s="40">
        <v>519</v>
      </c>
      <c r="D125" s="1">
        <f t="shared" si="14"/>
        <v>100.5813953488372</v>
      </c>
      <c r="E125" s="42">
        <v>516</v>
      </c>
      <c r="F125" s="13">
        <f t="shared" si="15"/>
        <v>99.42196531791907</v>
      </c>
    </row>
    <row r="126" spans="1:6" ht="31.5">
      <c r="A126" s="9" t="s">
        <v>85</v>
      </c>
      <c r="B126" s="43">
        <v>92</v>
      </c>
      <c r="C126" s="40">
        <v>92</v>
      </c>
      <c r="D126" s="1">
        <f t="shared" si="14"/>
        <v>100</v>
      </c>
      <c r="E126" s="42">
        <v>92</v>
      </c>
      <c r="F126" s="13">
        <f t="shared" si="15"/>
        <v>100</v>
      </c>
    </row>
    <row r="127" spans="1:6" ht="15.75">
      <c r="A127" s="17" t="s">
        <v>81</v>
      </c>
      <c r="B127" s="43">
        <v>25</v>
      </c>
      <c r="C127" s="40">
        <v>25</v>
      </c>
      <c r="D127" s="1">
        <f t="shared" si="14"/>
        <v>100</v>
      </c>
      <c r="E127" s="42">
        <v>25</v>
      </c>
      <c r="F127" s="13">
        <f t="shared" si="15"/>
        <v>100</v>
      </c>
    </row>
    <row r="128" spans="1:6" ht="15.75">
      <c r="A128" s="9" t="s">
        <v>83</v>
      </c>
      <c r="B128" s="43">
        <v>10</v>
      </c>
      <c r="C128" s="40">
        <v>10</v>
      </c>
      <c r="D128" s="1">
        <f t="shared" si="14"/>
        <v>100</v>
      </c>
      <c r="E128" s="42">
        <v>10</v>
      </c>
      <c r="F128" s="13">
        <f t="shared" si="15"/>
        <v>100</v>
      </c>
    </row>
    <row r="129" spans="1:6" ht="31.5">
      <c r="A129" s="27" t="s">
        <v>34</v>
      </c>
      <c r="B129" s="43">
        <v>57</v>
      </c>
      <c r="C129" s="40">
        <v>57</v>
      </c>
      <c r="D129" s="1">
        <f t="shared" si="14"/>
        <v>100</v>
      </c>
      <c r="E129" s="42">
        <v>57</v>
      </c>
      <c r="F129" s="13">
        <f t="shared" si="15"/>
        <v>100</v>
      </c>
    </row>
    <row r="130" spans="1:6" ht="31.5" customHeight="1">
      <c r="A130" s="18" t="s">
        <v>59</v>
      </c>
      <c r="B130" s="43">
        <v>0</v>
      </c>
      <c r="C130" s="40">
        <v>0</v>
      </c>
      <c r="D130" s="1" t="e">
        <f t="shared" si="14"/>
        <v>#DIV/0!</v>
      </c>
      <c r="E130" s="42">
        <v>0</v>
      </c>
      <c r="F130" s="13" t="e">
        <f t="shared" si="15"/>
        <v>#DIV/0!</v>
      </c>
    </row>
    <row r="131" spans="1:6" ht="32.25" customHeight="1">
      <c r="A131" s="18" t="s">
        <v>60</v>
      </c>
      <c r="B131" s="43">
        <v>8</v>
      </c>
      <c r="C131" s="40">
        <v>8</v>
      </c>
      <c r="D131" s="1">
        <f t="shared" si="14"/>
        <v>100</v>
      </c>
      <c r="E131" s="42">
        <v>8</v>
      </c>
      <c r="F131" s="13">
        <f t="shared" si="15"/>
        <v>100</v>
      </c>
    </row>
    <row r="132" spans="1:6" ht="18" customHeight="1">
      <c r="A132" s="18" t="s">
        <v>61</v>
      </c>
      <c r="B132" s="43">
        <v>49</v>
      </c>
      <c r="C132" s="40">
        <v>49</v>
      </c>
      <c r="D132" s="1">
        <f t="shared" si="14"/>
        <v>100</v>
      </c>
      <c r="E132" s="42">
        <v>49</v>
      </c>
      <c r="F132" s="13">
        <f t="shared" si="15"/>
        <v>100</v>
      </c>
    </row>
    <row r="133" spans="1:6" ht="15.75">
      <c r="A133" s="17" t="s">
        <v>122</v>
      </c>
      <c r="B133" s="43">
        <v>462</v>
      </c>
      <c r="C133" s="40">
        <v>462</v>
      </c>
      <c r="D133" s="1">
        <f t="shared" si="14"/>
        <v>100</v>
      </c>
      <c r="E133" s="42">
        <v>462</v>
      </c>
      <c r="F133" s="13">
        <f t="shared" si="15"/>
        <v>100</v>
      </c>
    </row>
    <row r="134" spans="1:6" ht="15.75">
      <c r="A134" s="44" t="s">
        <v>86</v>
      </c>
      <c r="B134" s="45"/>
      <c r="C134" s="45"/>
      <c r="D134" s="45"/>
      <c r="E134" s="45"/>
      <c r="F134" s="46"/>
    </row>
    <row r="135" spans="1:6" ht="15.75">
      <c r="A135" s="17" t="s">
        <v>99</v>
      </c>
      <c r="B135" s="43">
        <v>539</v>
      </c>
      <c r="C135" s="40">
        <v>537</v>
      </c>
      <c r="D135" s="8">
        <f>C135/B135*100</f>
        <v>99.62894248608535</v>
      </c>
      <c r="E135" s="31">
        <v>539</v>
      </c>
      <c r="F135" s="13">
        <f>E135/C135*100</f>
        <v>100.37243947858474</v>
      </c>
    </row>
    <row r="136" spans="1:6" ht="16.5" customHeight="1">
      <c r="A136" s="17" t="s">
        <v>100</v>
      </c>
      <c r="B136" s="43">
        <v>742</v>
      </c>
      <c r="C136" s="40">
        <v>742</v>
      </c>
      <c r="D136" s="8">
        <f>C136/B136*100</f>
        <v>100</v>
      </c>
      <c r="E136" s="31">
        <v>742</v>
      </c>
      <c r="F136" s="13">
        <f>E136/C136*100</f>
        <v>100</v>
      </c>
    </row>
    <row r="137" spans="1:6" ht="47.25">
      <c r="A137" s="17" t="s">
        <v>87</v>
      </c>
      <c r="B137" s="43">
        <v>0</v>
      </c>
      <c r="C137" s="40">
        <v>0</v>
      </c>
      <c r="D137" s="8" t="e">
        <f>C137/B137*100</f>
        <v>#DIV/0!</v>
      </c>
      <c r="E137" s="31">
        <v>0</v>
      </c>
      <c r="F137" s="13" t="e">
        <f>E137/C137*100</f>
        <v>#DIV/0!</v>
      </c>
    </row>
    <row r="138" spans="1:6" ht="15.75">
      <c r="A138" s="44" t="s">
        <v>62</v>
      </c>
      <c r="B138" s="45"/>
      <c r="C138" s="45"/>
      <c r="D138" s="45"/>
      <c r="E138" s="45"/>
      <c r="F138" s="46"/>
    </row>
    <row r="139" spans="1:6" ht="15.75">
      <c r="A139" s="9" t="s">
        <v>63</v>
      </c>
      <c r="B139" s="2">
        <v>13.5</v>
      </c>
      <c r="C139" s="2">
        <v>13.5</v>
      </c>
      <c r="D139" s="1">
        <f>C139/B139*100</f>
        <v>100</v>
      </c>
      <c r="E139" s="2">
        <v>13.5</v>
      </c>
      <c r="F139" s="13">
        <f>E139/C139*100</f>
        <v>100</v>
      </c>
    </row>
    <row r="140" spans="1:6" ht="15.75">
      <c r="A140" s="9" t="s">
        <v>64</v>
      </c>
      <c r="B140" s="2">
        <v>73.7</v>
      </c>
      <c r="C140" s="2">
        <v>73.7</v>
      </c>
      <c r="D140" s="1">
        <f aca="true" t="shared" si="16" ref="D140:D146">C140/B140*100</f>
        <v>100</v>
      </c>
      <c r="E140" s="2">
        <v>73.7</v>
      </c>
      <c r="F140" s="13">
        <f aca="true" t="shared" si="17" ref="F140:F146">E140/C140*100</f>
        <v>100</v>
      </c>
    </row>
    <row r="141" spans="1:6" ht="15.75">
      <c r="A141" s="9" t="s">
        <v>65</v>
      </c>
      <c r="B141" s="2">
        <v>2.6</v>
      </c>
      <c r="C141" s="2">
        <v>2.6</v>
      </c>
      <c r="D141" s="1">
        <f t="shared" si="16"/>
        <v>100</v>
      </c>
      <c r="E141" s="2">
        <v>2.6</v>
      </c>
      <c r="F141" s="13">
        <f t="shared" si="17"/>
        <v>100</v>
      </c>
    </row>
    <row r="142" spans="1:6" ht="15.75">
      <c r="A142" s="9" t="s">
        <v>69</v>
      </c>
      <c r="B142" s="2">
        <v>92.2</v>
      </c>
      <c r="C142" s="2">
        <v>92.2</v>
      </c>
      <c r="D142" s="1">
        <f t="shared" si="16"/>
        <v>100</v>
      </c>
      <c r="E142" s="2">
        <v>92.2</v>
      </c>
      <c r="F142" s="13">
        <f t="shared" si="17"/>
        <v>100</v>
      </c>
    </row>
    <row r="143" spans="1:6" ht="15.75">
      <c r="A143" s="18" t="s">
        <v>66</v>
      </c>
      <c r="B143" s="2">
        <v>49.3</v>
      </c>
      <c r="C143" s="2">
        <v>49.3</v>
      </c>
      <c r="D143" s="1">
        <f t="shared" si="16"/>
        <v>100</v>
      </c>
      <c r="E143" s="2">
        <v>49.3</v>
      </c>
      <c r="F143" s="13">
        <f t="shared" si="17"/>
        <v>100</v>
      </c>
    </row>
    <row r="144" spans="1:6" ht="31.5">
      <c r="A144" s="17" t="s">
        <v>67</v>
      </c>
      <c r="B144" s="2">
        <v>89</v>
      </c>
      <c r="C144" s="2">
        <v>89</v>
      </c>
      <c r="D144" s="1">
        <f t="shared" si="16"/>
        <v>100</v>
      </c>
      <c r="E144" s="2">
        <v>89</v>
      </c>
      <c r="F144" s="13">
        <f t="shared" si="17"/>
        <v>100</v>
      </c>
    </row>
    <row r="145" spans="1:6" ht="31.5">
      <c r="A145" s="17" t="s">
        <v>71</v>
      </c>
      <c r="B145" s="2">
        <v>380</v>
      </c>
      <c r="C145" s="2">
        <v>380</v>
      </c>
      <c r="D145" s="1">
        <f t="shared" si="16"/>
        <v>100</v>
      </c>
      <c r="E145" s="2">
        <v>380</v>
      </c>
      <c r="F145" s="13">
        <f t="shared" si="17"/>
        <v>100</v>
      </c>
    </row>
    <row r="146" spans="1:6" ht="31.5">
      <c r="A146" s="17" t="s">
        <v>72</v>
      </c>
      <c r="B146" s="2">
        <v>36.2</v>
      </c>
      <c r="C146" s="2">
        <v>36.2</v>
      </c>
      <c r="D146" s="1">
        <f t="shared" si="16"/>
        <v>100</v>
      </c>
      <c r="E146" s="2">
        <v>36.2</v>
      </c>
      <c r="F146" s="13">
        <f t="shared" si="17"/>
        <v>100</v>
      </c>
    </row>
    <row r="147" spans="1:6" ht="15.75">
      <c r="A147" s="44" t="s">
        <v>92</v>
      </c>
      <c r="B147" s="45"/>
      <c r="C147" s="45"/>
      <c r="D147" s="45"/>
      <c r="E147" s="45"/>
      <c r="F147" s="46"/>
    </row>
    <row r="148" spans="1:6" ht="31.5">
      <c r="A148" s="17" t="s">
        <v>94</v>
      </c>
      <c r="B148" s="3">
        <v>3.965</v>
      </c>
      <c r="C148" s="3">
        <v>1.114</v>
      </c>
      <c r="D148" s="1">
        <f>C148/B148*100</f>
        <v>28.095838587641868</v>
      </c>
      <c r="E148" s="3">
        <v>1.033</v>
      </c>
      <c r="F148" s="13">
        <f>E148/C148*100</f>
        <v>92.72890484739675</v>
      </c>
    </row>
    <row r="149" spans="1:6" ht="15.75">
      <c r="A149" s="17" t="s">
        <v>96</v>
      </c>
      <c r="B149" s="3">
        <v>0.51</v>
      </c>
      <c r="C149" s="3">
        <v>0.61</v>
      </c>
      <c r="D149" s="1">
        <f>C149/B149*100</f>
        <v>119.6078431372549</v>
      </c>
      <c r="E149" s="3">
        <v>0</v>
      </c>
      <c r="F149" s="13">
        <f>E149/C149*100</f>
        <v>0</v>
      </c>
    </row>
    <row r="150" spans="1:6" ht="15.75">
      <c r="A150" s="17" t="s">
        <v>93</v>
      </c>
      <c r="B150" s="3">
        <v>570</v>
      </c>
      <c r="C150" s="3">
        <v>570</v>
      </c>
      <c r="D150" s="1">
        <f>C150/B150*100</f>
        <v>100</v>
      </c>
      <c r="E150" s="3">
        <v>570</v>
      </c>
      <c r="F150" s="13">
        <f>E150/C150*100</f>
        <v>100</v>
      </c>
    </row>
    <row r="151" spans="1:6" ht="19.5" customHeight="1">
      <c r="A151" s="17" t="s">
        <v>95</v>
      </c>
      <c r="B151" s="3">
        <v>36</v>
      </c>
      <c r="C151" s="3">
        <v>72</v>
      </c>
      <c r="D151" s="1">
        <f>C151/B151*100</f>
        <v>200</v>
      </c>
      <c r="E151" s="3">
        <v>25</v>
      </c>
      <c r="F151" s="13">
        <f>E151/C151*100</f>
        <v>34.72222222222222</v>
      </c>
    </row>
    <row r="152" spans="1:6" ht="15.75">
      <c r="A152" s="56" t="s">
        <v>68</v>
      </c>
      <c r="B152" s="45"/>
      <c r="C152" s="45"/>
      <c r="D152" s="45"/>
      <c r="E152" s="45"/>
      <c r="F152" s="46"/>
    </row>
    <row r="153" spans="1:6" ht="33" customHeight="1">
      <c r="A153" s="28" t="s">
        <v>70</v>
      </c>
      <c r="B153" s="2">
        <v>0</v>
      </c>
      <c r="C153" s="2">
        <v>0</v>
      </c>
      <c r="D153" s="1" t="e">
        <f>C153/B153*100</f>
        <v>#DIV/0!</v>
      </c>
      <c r="E153" s="2">
        <v>0</v>
      </c>
      <c r="F153" s="13" t="e">
        <f>E153/C153*100</f>
        <v>#DIV/0!</v>
      </c>
    </row>
    <row r="155" ht="15.75">
      <c r="A155" s="10" t="s">
        <v>103</v>
      </c>
    </row>
    <row r="156" ht="15.75">
      <c r="A156" s="10" t="s">
        <v>102</v>
      </c>
    </row>
    <row r="157" spans="1:6" ht="15.75">
      <c r="A157" s="10" t="s">
        <v>97</v>
      </c>
      <c r="E157" s="50" t="s">
        <v>123</v>
      </c>
      <c r="F157" s="50"/>
    </row>
  </sheetData>
  <sheetProtection/>
  <mergeCells count="16">
    <mergeCell ref="A38:F38"/>
    <mergeCell ref="E157:F157"/>
    <mergeCell ref="C1:F1"/>
    <mergeCell ref="A4:A5"/>
    <mergeCell ref="A2:F2"/>
    <mergeCell ref="F4:F5"/>
    <mergeCell ref="D4:D5"/>
    <mergeCell ref="A22:F22"/>
    <mergeCell ref="A77:F77"/>
    <mergeCell ref="A152:F152"/>
    <mergeCell ref="A99:F99"/>
    <mergeCell ref="A110:F110"/>
    <mergeCell ref="A117:F117"/>
    <mergeCell ref="A134:F134"/>
    <mergeCell ref="A138:F138"/>
    <mergeCell ref="A147:F147"/>
  </mergeCells>
  <printOptions horizontalCentered="1"/>
  <pageMargins left="0.2755905511811024" right="0.1968503937007874" top="0.1968503937007874" bottom="0.15748031496062992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555</cp:lastModifiedBy>
  <cp:lastPrinted>2017-11-02T14:11:48Z</cp:lastPrinted>
  <dcterms:created xsi:type="dcterms:W3CDTF">2006-05-06T07:58:30Z</dcterms:created>
  <dcterms:modified xsi:type="dcterms:W3CDTF">2019-11-11T12:01:08Z</dcterms:modified>
  <cp:category/>
  <cp:version/>
  <cp:contentType/>
  <cp:contentStatus/>
</cp:coreProperties>
</file>