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<sst xmlns="http://schemas.openxmlformats.org/spreadsheetml/2006/main" count="360" uniqueCount="250">
  <si>
    <t>-</t>
  </si>
  <si>
    <t>х</t>
  </si>
  <si>
    <t>Наименование показателя</t>
  </si>
  <si>
    <t>Код дохода по бюджетной классификации</t>
  </si>
  <si>
    <t>Утвержденные бюджетные назначения 2016 год</t>
  </si>
  <si>
    <t>Исполнено 2016 год</t>
  </si>
  <si>
    <t>Процент исполнения 2016 год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</si>
  <si>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</si>
  <si>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</si>
  <si>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</si>
  <si>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</si>
  <si>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</si>
  <si>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</si>
  <si>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</si>
  <si>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</si>
  <si>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</si>
  <si>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</si>
  <si>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</si>
  <si>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</si>
  <si>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</si>
  <si>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</si>
  <si>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</si>
  <si>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</si>
  <si>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</si>
  <si>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</si>
  <si>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</si>
  <si>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</si>
  <si>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</si>
  <si>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</si>
  <si>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</si>
  <si>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</si>
  <si>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</si>
  <si>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</si>
  <si>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</si>
  <si>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</si>
  <si>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</si>
  <si>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</si>
  <si>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</si>
  <si>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</si>
  <si>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</si>
  <si>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</si>
  <si>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</si>
  <si>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</si>
  <si>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</si>
  <si>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</si>
  <si>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</si>
  <si>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</si>
  <si>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</si>
  <si>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</si>
  <si>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</si>
  <si>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</si>
  <si>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</si>
  <si>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</si>
  <si>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</si>
  <si>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</si>
  <si>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</si>
  <si>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</si>
  <si>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</si>
  <si>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</si>
  <si>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</si>
  <si>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</si>
  <si>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</si>
  <si>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</si>
  <si>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</si>
  <si>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</si>
  <si>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</si>
  <si>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</si>
  <si>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</si>
  <si>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</si>
  <si>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</si>
  <si>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11633050 10 0000 140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</si>
  <si>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</si>
  <si>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</si>
  <si>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</si>
  <si>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</si>
  <si>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</si>
  <si>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20202000 00 0000 151</t>
  </si>
  <si>
    <t>Прочие субсидии</t>
  </si>
  <si>
    <t>20202999 00 0000 151</t>
  </si>
  <si>
    <t>Прочие субсидии бюджетам сельских поселений</t>
  </si>
  <si>
    <t>20202999 10 0000 151</t>
  </si>
  <si>
    <t>Субвенции бюджетам субъектов Российской Федерации и муниципальных образований</t>
  </si>
  <si>
    <t>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</si>
  <si>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</si>
  <si>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</si>
  <si>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</si>
  <si>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20203015 10 0000 151</t>
  </si>
  <si>
    <t>Субвенции местным бюджетам на выполнение передаваемых полномочий субъектов Российской Федерации</t>
  </si>
  <si>
    <t>20203024 00 0000 151</t>
  </si>
  <si>
    <t>Субвенции бюджетам сельских поселений на выполнение передаваемых полномочий субъектов Российской Федерации</t>
  </si>
  <si>
    <t>20203024 10 0000 151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</si>
  <si>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</si>
  <si>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</si>
  <si>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</si>
  <si>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</si>
  <si>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</si>
  <si>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</si>
  <si>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</si>
  <si>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</si>
  <si>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</si>
  <si>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Расходы бюджета</t>
    </r>
  </si>
  <si>
    <t>Код расхода по бюджетной классификации</t>
  </si>
  <si>
    <t>Исполнено</t>
  </si>
  <si>
    <t>Расходы бюджета всего, в т.ч.</t>
  </si>
  <si>
    <t>Заработная плата</t>
  </si>
  <si>
    <t>Начисления на выплаты по оплате труда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</si>
  <si>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</si>
  <si>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</si>
  <si>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работы, услуги</t>
  </si>
  <si>
    <t>Увеличение стоимости основных средств</t>
  </si>
  <si>
    <t>Услуги связи</t>
  </si>
  <si>
    <t>Коммунальные услуги</t>
  </si>
  <si>
    <t>Работы, услуги по содержанию имущества</t>
  </si>
  <si>
    <t>Прочие расходы</t>
  </si>
  <si>
    <t>Транспортные услуги</t>
  </si>
  <si>
    <t>Результат исполнения бюджета (дефицит\ профицит)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</si>
  <si>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Источники финансирования дефицита бюджета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</si>
  <si>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</si>
  <si>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</si>
  <si>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</si>
  <si>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</si>
  <si>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</si>
  <si>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</si>
  <si>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</si>
  <si>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</si>
  <si>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</si>
  <si>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</si>
  <si>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</si>
  <si>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</si>
  <si>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</si>
  <si>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</si>
  <si>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</si>
  <si>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</si>
  <si>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</si>
  <si>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</si>
  <si>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</si>
  <si>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</si>
  <si>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</si>
  <si>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</si>
  <si>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</si>
  <si>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</si>
  <si>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</si>
  <si>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</si>
  <si>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</si>
  <si>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</si>
  <si>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</si>
  <si>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</si>
  <si>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11400000 00 0000 000</t>
  </si>
  <si>
    <t>11402000 00 0000 000</t>
  </si>
  <si>
    <t>Доходы от реализации имущества, находящегося в  собственностисельских поселений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</si>
  <si>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>11402050 10 0000 440</t>
  </si>
  <si>
    <t>Доходы от реализации имущества, находящегося в  оперативном управлении учреждений,находящихся в ведении органов управления сельских поселений (за исключением движимого имущества бюджетных и автономных учреждений),  в части реализации материальных запасов по указанному имуществу</t>
  </si>
  <si>
    <t>11402052 10 0000440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</si>
  <si>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</si>
  <si>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</si>
  <si>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116551040 02 0000 140</t>
  </si>
  <si>
    <t>11651000 02 0000 140</t>
  </si>
  <si>
    <t>01 02 5010000190  121                   210</t>
  </si>
  <si>
    <t>01 04 5110000190 121       210</t>
  </si>
  <si>
    <t>01 04 5110000190 129    219</t>
  </si>
  <si>
    <t>01 02 5010000190  129                219</t>
  </si>
  <si>
    <t>01 04 5120060190 244   340</t>
  </si>
  <si>
    <t>01 06 6810020600 540  250</t>
  </si>
  <si>
    <t>01 06 6820020600 540   250</t>
  </si>
  <si>
    <t>01 07 9900010050 244   226</t>
  </si>
  <si>
    <t>01 13 0120210030 244     225</t>
  </si>
  <si>
    <t>01 13 0120210030 244     226</t>
  </si>
  <si>
    <t>01 13 0120210030 244     340</t>
  </si>
  <si>
    <t>01 13 011010030 244    226</t>
  </si>
  <si>
    <t>01 13 0120210030 244     310</t>
  </si>
  <si>
    <t>01 13 0120210140 244     226</t>
  </si>
  <si>
    <t>01 13 0130210030 240   221</t>
  </si>
  <si>
    <t>01 13 0130210030 240   223</t>
  </si>
  <si>
    <t>01 13 0130210030 240   225</t>
  </si>
  <si>
    <t>01 13 0130210030 240   290</t>
  </si>
  <si>
    <t>01 13 0130210030 851    290</t>
  </si>
  <si>
    <t>01 13 0130210030 852    290</t>
  </si>
  <si>
    <t>01 13 0130210030 853    290</t>
  </si>
  <si>
    <t>01 13 0200110200 244   226</t>
  </si>
  <si>
    <t>01 13 0900110370 244  220</t>
  </si>
  <si>
    <t>01 13 1010110040 244  226</t>
  </si>
  <si>
    <t>01 13 1010110060 244   226</t>
  </si>
  <si>
    <t>02 03 5120051180 121     210</t>
  </si>
  <si>
    <t>02 03 5120051180 121     129</t>
  </si>
  <si>
    <t>03 09 0310110100 244     220</t>
  </si>
  <si>
    <t>03 09 541002050  540    251</t>
  </si>
  <si>
    <t>03 14 0320210510 244  226</t>
  </si>
  <si>
    <t>03 14 0330310070 244   226</t>
  </si>
  <si>
    <t>03 14 0340410040 244    226</t>
  </si>
  <si>
    <t>03 14 0340410120 244  340</t>
  </si>
  <si>
    <t>03 14 0350510080 244   226</t>
  </si>
  <si>
    <t>04 01 120011035 244    226</t>
  </si>
  <si>
    <t>04 05 1300110520 244    226</t>
  </si>
  <si>
    <t>04 09 0420210130 244    222</t>
  </si>
  <si>
    <t>04 09 0420210130 244    225</t>
  </si>
  <si>
    <t>04 09 0420210130 244    226</t>
  </si>
  <si>
    <t>04 09 0420210130 244    340</t>
  </si>
  <si>
    <t>04 09 0420262440 244   225</t>
  </si>
  <si>
    <t>04 09 0420265440 244   225</t>
  </si>
  <si>
    <t>04 12 0410110430 244   226</t>
  </si>
  <si>
    <t>04 12 0410110440 244   226</t>
  </si>
  <si>
    <t>05 02 0600110500 244   226</t>
  </si>
  <si>
    <t>05 03 0500110630 244    223</t>
  </si>
  <si>
    <t>05 03 0500110630 244    225</t>
  </si>
  <si>
    <t>05 03 0500110630 244    226</t>
  </si>
  <si>
    <t>05 03 0500110630 244    340</t>
  </si>
  <si>
    <t>05 03 0500110640 244   226</t>
  </si>
  <si>
    <t>05 03 0500110670 244    222</t>
  </si>
  <si>
    <t>05 03 0500110670 244    225</t>
  </si>
  <si>
    <t>05 03 0500110670 244    226</t>
  </si>
  <si>
    <t>05 03 0500110670 244    310</t>
  </si>
  <si>
    <t>05 03 0500110670 244    340</t>
  </si>
  <si>
    <t>05 03 0500160050 244   310</t>
  </si>
  <si>
    <t>07 07 0700110280 244  226</t>
  </si>
  <si>
    <t>08 01 0810100590  119     213</t>
  </si>
  <si>
    <t>08 01 0810100590  111     211</t>
  </si>
  <si>
    <t>08 01 0810100590  244     221</t>
  </si>
  <si>
    <t>08 01 0810100590  244     223</t>
  </si>
  <si>
    <t>08 01 0810100590  244     225</t>
  </si>
  <si>
    <t>08 01 0810100590  244     226</t>
  </si>
  <si>
    <t>08 01 0810100590  851  290</t>
  </si>
  <si>
    <t>08 01 0810100590  853  290</t>
  </si>
  <si>
    <t>08 01 0810100590  852  290</t>
  </si>
  <si>
    <t>08 01 0810109010 244  310</t>
  </si>
  <si>
    <t>08 01 0810160120 119     213</t>
  </si>
  <si>
    <t>08 01 0810160120 111     211</t>
  </si>
  <si>
    <t>08 01 0810165120 111     211</t>
  </si>
  <si>
    <t>08 01 0810165120 119     213</t>
  </si>
  <si>
    <t>08 01 0820200590 111    211</t>
  </si>
  <si>
    <t>08 01 0820200590 119    213</t>
  </si>
  <si>
    <t>08 01 0820200590 851     290</t>
  </si>
  <si>
    <t>08 01 0820200590 244     340</t>
  </si>
  <si>
    <t>08 01 082020059 0244     226</t>
  </si>
  <si>
    <t>08 01 0820200590 244     225</t>
  </si>
  <si>
    <t>08 01 0820200590 244     221</t>
  </si>
  <si>
    <t>08 01 0820200590 852     290</t>
  </si>
  <si>
    <t>08 01 0820200590 853     290</t>
  </si>
  <si>
    <t>08 01 0820209010 244   310</t>
  </si>
  <si>
    <t>08 01 0820260120  111     211</t>
  </si>
  <si>
    <t>08 01 0820260120  119     213</t>
  </si>
  <si>
    <t>08 01 0820265120  111   211</t>
  </si>
  <si>
    <t>08 01 0820265120  119   213</t>
  </si>
  <si>
    <t>08 01 0830310090 244    225</t>
  </si>
  <si>
    <t>08 01 0830310090 244    226</t>
  </si>
  <si>
    <t>08 01 0830310090 244    290</t>
  </si>
  <si>
    <t>11 02 1100110310 244    226</t>
  </si>
  <si>
    <t>11 02 1100110310 244    290</t>
  </si>
  <si>
    <t>11 02 1100110310 244   340</t>
  </si>
  <si>
    <t>к решению Совета</t>
  </si>
  <si>
    <t>от 15.11.2017 года 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</si>
</sst>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4" fontId="38" fillId="33" borderId="11" xfId="0" applyNumberFormat="1" applyFont="1" applyFill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vertical="center" wrapText="1"/>
    </xf>
    <xf numFmtId="0" fontId="38" fillId="33" borderId="15" xfId="0" applyFont="1" applyFill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38" fillId="3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" fontId="38" fillId="33" borderId="16" xfId="0" applyNumberFormat="1" applyFont="1" applyFill="1" applyBorder="1" applyAlignment="1">
      <alignment horizontal="right" vertical="center" wrapText="1"/>
    </xf>
    <xf numFmtId="4" fontId="38" fillId="33" borderId="10" xfId="0" applyNumberFormat="1" applyFont="1" applyFill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left" vertical="center" wrapText="1" indent="5"/>
    </xf>
    <xf numFmtId="0" fontId="0" fillId="0" borderId="19" xfId="0" applyFont="1" applyBorder="1" applyAlignment="1">
      <alignment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2" fontId="38" fillId="33" borderId="16" xfId="0" applyNumberFormat="1" applyFont="1" applyFill="1" applyBorder="1" applyAlignment="1">
      <alignment horizontal="right" vertical="center" wrapText="1"/>
    </xf>
    <xf numFmtId="2" fontId="38" fillId="33" borderId="10" xfId="0" applyNumberFormat="1" applyFont="1" applyFill="1" applyBorder="1" applyAlignment="1">
      <alignment horizontal="right" vertical="center" wrapText="1"/>
    </xf>
    <xf numFmtId="2" fontId="0" fillId="33" borderId="16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38" fillId="33" borderId="20" xfId="0" applyNumberFormat="1" applyFont="1" applyFill="1" applyBorder="1" applyAlignment="1">
      <alignment horizontal="right" vertical="center" wrapText="1"/>
    </xf>
    <xf numFmtId="2" fontId="38" fillId="33" borderId="13" xfId="0" applyNumberFormat="1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vertical="center" wrapText="1"/>
    </xf>
    <xf numFmtId="0" fontId="38" fillId="33" borderId="13" xfId="0" applyFont="1" applyFill="1" applyBorder="1" applyAlignment="1">
      <alignment vertical="center" wrapText="1"/>
    </xf>
    <xf numFmtId="2" fontId="38" fillId="33" borderId="21" xfId="0" applyNumberFormat="1" applyFont="1" applyFill="1" applyBorder="1" applyAlignment="1">
      <alignment horizontal="right" vertical="center" wrapText="1"/>
    </xf>
    <xf numFmtId="2" fontId="38" fillId="33" borderId="22" xfId="0" applyNumberFormat="1" applyFont="1" applyFill="1" applyBorder="1" applyAlignment="1">
      <alignment horizontal="right" vertical="center" wrapText="1"/>
    </xf>
    <xf numFmtId="2" fontId="38" fillId="33" borderId="23" xfId="0" applyNumberFormat="1" applyFont="1" applyFill="1" applyBorder="1" applyAlignment="1">
      <alignment horizontal="right" vertical="center" wrapText="1"/>
    </xf>
    <xf numFmtId="2" fontId="38" fillId="33" borderId="11" xfId="0" applyNumberFormat="1" applyFont="1" applyFill="1" applyBorder="1" applyAlignment="1">
      <alignment horizontal="right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  <xf numFmtId="3" fontId="38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8" fillId="33" borderId="21" xfId="0" applyFont="1" applyFill="1" applyBorder="1" applyAlignment="1">
      <alignment horizontal="right" vertical="center" wrapText="1"/>
    </xf>
    <xf numFmtId="0" fontId="38" fillId="33" borderId="22" xfId="0" applyFont="1" applyFill="1" applyBorder="1" applyAlignment="1">
      <alignment horizontal="right" vertical="center" wrapText="1"/>
    </xf>
    <xf numFmtId="0" fontId="38" fillId="33" borderId="23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0" xfId="0" applyFont="1" applyFill="1" applyAlignment="1">
      <alignment vertical="center" wrapText="1"/>
    </xf>
    <xf numFmtId="0" fontId="40" fillId="33" borderId="0" xfId="0" applyFont="1" applyFill="1" applyAlignment="1">
      <alignment horizontal="left" vertical="center" wrapText="1" indent="5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1.28125" style="0" customWidth="1"/>
    <col min="2" max="2" width="39.7109375" style="0" customWidth="1"/>
    <col min="3" max="3" width="19.8515625" style="0" customWidth="1"/>
    <col min="4" max="4" width="16.7109375" style="0" customWidth="1"/>
    <col min="5" max="5" width="12.00390625" style="0" customWidth="1"/>
    <col min="6" max="6" width="10.7109375" style="0" customWidth="1"/>
    <col min="7" max="7" width="17.7109375" style="0" customWidth="1"/>
  </cols>
  <sheetData>
    <row r="1" spans="5:7" ht="15">
      <c r="E1" s="17"/>
      <c r="F1" s="49" t="s">
        <v>142</v>
      </c>
      <c r="G1" s="49"/>
    </row>
    <row r="2" spans="5:7" ht="15">
      <c r="E2" s="17"/>
      <c r="F2" s="49" t="s">
        <v>248</v>
      </c>
      <c r="G2" s="49"/>
    </row>
    <row r="3" spans="5:7" ht="15">
      <c r="E3" s="49" t="s">
        <v>143</v>
      </c>
      <c r="F3" s="49"/>
      <c r="G3" s="49"/>
    </row>
    <row r="4" spans="5:7" ht="15">
      <c r="E4" s="49" t="s">
        <v>144</v>
      </c>
      <c r="F4" s="49"/>
      <c r="G4" s="49"/>
    </row>
    <row r="5" spans="5:7" ht="15">
      <c r="E5" s="17"/>
      <c r="F5" s="50" t="s">
        <v>249</v>
      </c>
      <c r="G5" s="50"/>
    </row>
    <row r="6" spans="5:7" ht="15">
      <c r="E6" s="17"/>
      <c r="F6" s="17"/>
      <c r="G6" s="17"/>
    </row>
    <row r="7" spans="5:7" ht="15">
      <c r="E7" s="17"/>
      <c r="F7" s="17"/>
      <c r="G7" s="17"/>
    </row>
    <row r="8" ht="15.75" thickBot="1"/>
    <row r="9" spans="2:8" ht="32.25" thickBot="1">
      <c r="B9" s="4" t="s">
        <v>2</v>
      </c>
      <c r="C9" s="5" t="s">
        <v>3</v>
      </c>
      <c r="D9" s="5" t="s">
        <v>4</v>
      </c>
      <c r="E9" s="18" t="s">
        <v>5</v>
      </c>
      <c r="F9" s="19"/>
      <c r="G9" s="5" t="s">
        <v>6</v>
      </c>
      <c r="H9" s="6"/>
    </row>
    <row r="10" spans="2:8" ht="15.75" thickBot="1">
      <c r="B10" s="7">
        <v>1</v>
      </c>
      <c r="C10" s="8">
        <v>3</v>
      </c>
      <c r="D10" s="8">
        <v>4</v>
      </c>
      <c r="E10" s="20">
        <v>5</v>
      </c>
      <c r="F10" s="21"/>
      <c r="G10" s="8">
        <v>6</v>
      </c>
      <c r="H10" s="6"/>
    </row>
    <row r="11" spans="2:8" ht="15.75" thickBot="1">
      <c r="B11" s="9" t="s">
        <v>7</v>
      </c>
      <c r="C11" s="10" t="s">
        <v>1</v>
      </c>
      <c r="D11" s="3">
        <f>D12+D50</f>
        <v>34076997.05</v>
      </c>
      <c r="E11" s="22">
        <f>E12+E50</f>
        <v>33106326.86</v>
      </c>
      <c r="F11" s="23"/>
      <c r="G11" s="3">
        <f>G12+G50</f>
        <v>970670.1900000006</v>
      </c>
      <c r="H11" s="6"/>
    </row>
    <row r="12" spans="2:8" ht="15.75" thickBot="1">
      <c r="B12" s="9" t="s">
        <v>8</v>
      </c>
      <c r="C12" s="10" t="s">
        <v>9</v>
      </c>
      <c r="D12" s="3">
        <f>D13+D19+D25+D29+D37+D41+D45</f>
        <v>24472730</v>
      </c>
      <c r="E12" s="22">
        <f>E13+E19+E25+E29+E37+E41+E45</f>
        <v>24556425.71</v>
      </c>
      <c r="F12" s="23"/>
      <c r="G12" s="3">
        <f>G13+G19+G25+G29+G37+G41+G45</f>
        <v>-83695.7099999997</v>
      </c>
      <c r="H12" s="6"/>
    </row>
    <row r="13" spans="2:8" ht="21.75" customHeight="1" thickBot="1">
      <c r="B13" s="9" t="s">
        <v>10</v>
      </c>
      <c r="C13" s="10" t="s">
        <v>11</v>
      </c>
      <c r="D13" s="3">
        <f>D14</f>
        <v>7254830</v>
      </c>
      <c r="E13" s="22">
        <f>E14</f>
        <v>7251185.65</v>
      </c>
      <c r="F13" s="23"/>
      <c r="G13" s="3">
        <f>G14</f>
        <v>3644.349999999995</v>
      </c>
      <c r="H13" s="6"/>
    </row>
    <row r="14" spans="2:8" ht="21.75" customHeight="1" thickBot="1">
      <c r="B14" s="9" t="s">
        <v>12</v>
      </c>
      <c r="C14" s="10" t="s">
        <v>13</v>
      </c>
      <c r="D14" s="3">
        <f>D15+D16+D17+D18</f>
        <v>7254830</v>
      </c>
      <c r="E14" s="22">
        <f>E15+E16+E17+E18</f>
        <v>7251185.65</v>
      </c>
      <c r="F14" s="23"/>
      <c r="G14" s="3">
        <f>G15+G16+G17+G18</f>
        <v>3644.349999999995</v>
      </c>
      <c r="H14" s="6"/>
    </row>
    <row r="15" spans="2:8" ht="93.75" customHeight="1" thickBot="1">
      <c r="B15" s="9" t="s">
        <v>14</v>
      </c>
      <c r="C15" s="10" t="s">
        <v>15</v>
      </c>
      <c r="D15" s="3">
        <v>6950130</v>
      </c>
      <c r="E15" s="22">
        <v>6962161.5</v>
      </c>
      <c r="F15" s="23"/>
      <c r="G15" s="3">
        <f>D15-E15</f>
        <v>-12031.5</v>
      </c>
      <c r="H15" s="6"/>
    </row>
    <row r="16" spans="2:8" ht="106.5" customHeight="1" thickBot="1">
      <c r="B16" s="9" t="s">
        <v>16</v>
      </c>
      <c r="C16" s="10" t="s">
        <v>17</v>
      </c>
      <c r="D16" s="3">
        <v>204300</v>
      </c>
      <c r="E16" s="22">
        <v>204348.73</v>
      </c>
      <c r="F16" s="23"/>
      <c r="G16" s="3">
        <f aca="true" t="shared" si="0" ref="G16:G64">D16-E16</f>
        <v>-48.73000000001048</v>
      </c>
      <c r="H16" s="6"/>
    </row>
    <row r="17" spans="2:8" ht="60.75" customHeight="1" thickBot="1">
      <c r="B17" s="9" t="s">
        <v>18</v>
      </c>
      <c r="C17" s="10" t="s">
        <v>19</v>
      </c>
      <c r="D17" s="3">
        <v>85000</v>
      </c>
      <c r="E17" s="22">
        <v>69193.62</v>
      </c>
      <c r="F17" s="23"/>
      <c r="G17" s="3">
        <f t="shared" si="0"/>
        <v>15806.380000000005</v>
      </c>
      <c r="H17" s="6"/>
    </row>
    <row r="18" spans="2:8" ht="90" customHeight="1" thickBot="1">
      <c r="B18" s="9" t="s">
        <v>20</v>
      </c>
      <c r="C18" s="10" t="s">
        <v>21</v>
      </c>
      <c r="D18" s="3">
        <v>15400</v>
      </c>
      <c r="E18" s="22">
        <v>15481.8</v>
      </c>
      <c r="F18" s="23"/>
      <c r="G18" s="3">
        <f t="shared" si="0"/>
        <v>-81.79999999999927</v>
      </c>
      <c r="H18" s="6"/>
    </row>
    <row r="19" spans="2:8" ht="32.25" thickBot="1">
      <c r="B19" s="9" t="s">
        <v>22</v>
      </c>
      <c r="C19" s="10" t="s">
        <v>23</v>
      </c>
      <c r="D19" s="3">
        <f>D20</f>
        <v>5322800</v>
      </c>
      <c r="E19" s="22">
        <f>E20</f>
        <v>5383402.149999999</v>
      </c>
      <c r="F19" s="23"/>
      <c r="G19" s="3">
        <f>G20</f>
        <v>-60602.14999999973</v>
      </c>
      <c r="H19" s="6"/>
    </row>
    <row r="20" spans="2:8" ht="32.25" thickBot="1">
      <c r="B20" s="9" t="s">
        <v>24</v>
      </c>
      <c r="C20" s="10" t="s">
        <v>25</v>
      </c>
      <c r="D20" s="3">
        <f>SUM(D21:D24)</f>
        <v>5322800</v>
      </c>
      <c r="E20" s="22">
        <f>SUM(E21:E24)</f>
        <v>5383402.149999999</v>
      </c>
      <c r="F20" s="23"/>
      <c r="G20" s="3">
        <f>SUM(G21:G24)</f>
        <v>-60602.14999999973</v>
      </c>
      <c r="H20" s="6"/>
    </row>
    <row r="21" spans="2:8" ht="63.75" thickBot="1">
      <c r="B21" s="9" t="s">
        <v>26</v>
      </c>
      <c r="C21" s="10" t="s">
        <v>27</v>
      </c>
      <c r="D21" s="3">
        <v>1669900</v>
      </c>
      <c r="E21" s="22">
        <v>1840364.9</v>
      </c>
      <c r="F21" s="23"/>
      <c r="G21" s="3">
        <f t="shared" si="0"/>
        <v>-170464.8999999999</v>
      </c>
      <c r="H21" s="6"/>
    </row>
    <row r="22" spans="2:8" ht="74.25" thickBot="1">
      <c r="B22" s="9" t="s">
        <v>28</v>
      </c>
      <c r="C22" s="10" t="s">
        <v>29</v>
      </c>
      <c r="D22" s="3">
        <v>26100</v>
      </c>
      <c r="E22" s="22">
        <v>28092.39</v>
      </c>
      <c r="F22" s="23"/>
      <c r="G22" s="3">
        <f t="shared" si="0"/>
        <v>-1992.3899999999994</v>
      </c>
      <c r="H22" s="6"/>
    </row>
    <row r="23" spans="2:8" ht="63.75" thickBot="1">
      <c r="B23" s="9" t="s">
        <v>30</v>
      </c>
      <c r="C23" s="10" t="s">
        <v>31</v>
      </c>
      <c r="D23" s="3">
        <v>3626800</v>
      </c>
      <c r="E23" s="22">
        <v>3787527.53</v>
      </c>
      <c r="F23" s="23"/>
      <c r="G23" s="3">
        <f t="shared" si="0"/>
        <v>-160727.5299999998</v>
      </c>
      <c r="H23" s="6"/>
    </row>
    <row r="24" spans="2:8" ht="63.75" thickBot="1">
      <c r="B24" s="9" t="s">
        <v>32</v>
      </c>
      <c r="C24" s="10" t="s">
        <v>33</v>
      </c>
      <c r="D24" s="2">
        <v>0</v>
      </c>
      <c r="E24" s="22">
        <v>-272582.67</v>
      </c>
      <c r="F24" s="23"/>
      <c r="G24" s="3">
        <f t="shared" si="0"/>
        <v>272582.67</v>
      </c>
      <c r="H24" s="6"/>
    </row>
    <row r="25" spans="2:8" ht="15.75" thickBot="1">
      <c r="B25" s="9" t="s">
        <v>34</v>
      </c>
      <c r="C25" s="10" t="s">
        <v>35</v>
      </c>
      <c r="D25" s="3">
        <v>442400</v>
      </c>
      <c r="E25" s="22">
        <v>442405</v>
      </c>
      <c r="F25" s="23"/>
      <c r="G25" s="3">
        <f t="shared" si="0"/>
        <v>-5</v>
      </c>
      <c r="H25" s="6"/>
    </row>
    <row r="26" spans="2:8" ht="15.75" thickBot="1">
      <c r="B26" s="9" t="s">
        <v>36</v>
      </c>
      <c r="C26" s="10" t="s">
        <v>37</v>
      </c>
      <c r="D26" s="3">
        <v>442400</v>
      </c>
      <c r="E26" s="22">
        <v>442405</v>
      </c>
      <c r="F26" s="23"/>
      <c r="G26" s="3">
        <f t="shared" si="0"/>
        <v>-5</v>
      </c>
      <c r="H26" s="6"/>
    </row>
    <row r="27" spans="2:8" ht="15.75" thickBot="1">
      <c r="B27" s="9" t="s">
        <v>36</v>
      </c>
      <c r="C27" s="10" t="s">
        <v>38</v>
      </c>
      <c r="D27" s="3">
        <v>442400</v>
      </c>
      <c r="E27" s="22">
        <v>442405</v>
      </c>
      <c r="F27" s="23"/>
      <c r="G27" s="3">
        <f t="shared" si="0"/>
        <v>-5</v>
      </c>
      <c r="H27" s="6"/>
    </row>
    <row r="28" spans="2:8" ht="32.25" thickBot="1">
      <c r="B28" s="9" t="s">
        <v>39</v>
      </c>
      <c r="C28" s="10" t="s">
        <v>40</v>
      </c>
      <c r="D28" s="2">
        <v>0</v>
      </c>
      <c r="E28" s="24">
        <v>0</v>
      </c>
      <c r="F28" s="25"/>
      <c r="G28" s="3">
        <v>0</v>
      </c>
      <c r="H28" s="6"/>
    </row>
    <row r="29" spans="2:8" ht="15.75" thickBot="1">
      <c r="B29" s="9" t="s">
        <v>41</v>
      </c>
      <c r="C29" s="10" t="s">
        <v>42</v>
      </c>
      <c r="D29" s="3">
        <f>D30+D32</f>
        <v>11388000</v>
      </c>
      <c r="E29" s="22">
        <f>E30+E32</f>
        <v>11414617.46</v>
      </c>
      <c r="F29" s="23"/>
      <c r="G29" s="3">
        <f>G30+G32</f>
        <v>-26617.459999999963</v>
      </c>
      <c r="H29" s="6"/>
    </row>
    <row r="30" spans="2:8" ht="15.75" thickBot="1">
      <c r="B30" s="9" t="s">
        <v>43</v>
      </c>
      <c r="C30" s="10" t="s">
        <v>44</v>
      </c>
      <c r="D30" s="3">
        <v>3258000</v>
      </c>
      <c r="E30" s="22">
        <v>3257157.12</v>
      </c>
      <c r="F30" s="23"/>
      <c r="G30" s="3">
        <f t="shared" si="0"/>
        <v>842.8799999998882</v>
      </c>
      <c r="H30" s="6"/>
    </row>
    <row r="31" spans="2:8" ht="42.75" thickBot="1">
      <c r="B31" s="9" t="s">
        <v>45</v>
      </c>
      <c r="C31" s="10" t="s">
        <v>46</v>
      </c>
      <c r="D31" s="3">
        <v>3258000</v>
      </c>
      <c r="E31" s="22">
        <v>3257157.12</v>
      </c>
      <c r="F31" s="23"/>
      <c r="G31" s="3">
        <f t="shared" si="0"/>
        <v>842.8799999998882</v>
      </c>
      <c r="H31" s="6"/>
    </row>
    <row r="32" spans="2:8" ht="15.75" thickBot="1">
      <c r="B32" s="9" t="s">
        <v>47</v>
      </c>
      <c r="C32" s="10" t="s">
        <v>48</v>
      </c>
      <c r="D32" s="3">
        <f>D33+D35</f>
        <v>8130000</v>
      </c>
      <c r="E32" s="22">
        <f>E33+E35</f>
        <v>8157460.34</v>
      </c>
      <c r="F32" s="23"/>
      <c r="G32" s="3">
        <f>G33+G35</f>
        <v>-27460.33999999985</v>
      </c>
      <c r="H32" s="6"/>
    </row>
    <row r="33" spans="2:8" ht="15.75" thickBot="1">
      <c r="B33" s="9" t="s">
        <v>49</v>
      </c>
      <c r="C33" s="10" t="s">
        <v>50</v>
      </c>
      <c r="D33" s="3">
        <v>2565400</v>
      </c>
      <c r="E33" s="22">
        <v>2565497.87</v>
      </c>
      <c r="F33" s="23"/>
      <c r="G33" s="3">
        <f t="shared" si="0"/>
        <v>-97.87000000011176</v>
      </c>
      <c r="H33" s="6"/>
    </row>
    <row r="34" spans="2:8" ht="32.25" thickBot="1">
      <c r="B34" s="9" t="s">
        <v>51</v>
      </c>
      <c r="C34" s="10" t="s">
        <v>52</v>
      </c>
      <c r="D34" s="3">
        <v>2565400</v>
      </c>
      <c r="E34" s="22">
        <v>2565497.87</v>
      </c>
      <c r="F34" s="23"/>
      <c r="G34" s="3">
        <f t="shared" si="0"/>
        <v>-97.87000000011176</v>
      </c>
      <c r="H34" s="6"/>
    </row>
    <row r="35" spans="2:8" ht="15.75" thickBot="1">
      <c r="B35" s="9" t="s">
        <v>53</v>
      </c>
      <c r="C35" s="10" t="s">
        <v>54</v>
      </c>
      <c r="D35" s="3">
        <v>5564600</v>
      </c>
      <c r="E35" s="22">
        <v>5591962.47</v>
      </c>
      <c r="F35" s="23"/>
      <c r="G35" s="3">
        <f t="shared" si="0"/>
        <v>-27362.46999999974</v>
      </c>
      <c r="H35" s="6"/>
    </row>
    <row r="36" spans="2:8" ht="32.25" thickBot="1">
      <c r="B36" s="9" t="s">
        <v>55</v>
      </c>
      <c r="C36" s="10" t="s">
        <v>56</v>
      </c>
      <c r="D36" s="3">
        <v>5564600</v>
      </c>
      <c r="E36" s="22">
        <v>5591962.47</v>
      </c>
      <c r="F36" s="23"/>
      <c r="G36" s="3">
        <f t="shared" si="0"/>
        <v>-27362.46999999974</v>
      </c>
      <c r="H36" s="6"/>
    </row>
    <row r="37" spans="2:8" ht="32.25" thickBot="1">
      <c r="B37" s="9" t="s">
        <v>57</v>
      </c>
      <c r="C37" s="10" t="s">
        <v>58</v>
      </c>
      <c r="D37" s="3">
        <v>45700</v>
      </c>
      <c r="E37" s="22">
        <v>45761.45</v>
      </c>
      <c r="F37" s="23"/>
      <c r="G37" s="3">
        <f t="shared" si="0"/>
        <v>-61.44999999999709</v>
      </c>
      <c r="H37" s="6"/>
    </row>
    <row r="38" spans="2:8" ht="74.25" thickBot="1">
      <c r="B38" s="9" t="s">
        <v>59</v>
      </c>
      <c r="C38" s="10" t="s">
        <v>60</v>
      </c>
      <c r="D38" s="3">
        <v>45700</v>
      </c>
      <c r="E38" s="22">
        <v>45761.45</v>
      </c>
      <c r="F38" s="23"/>
      <c r="G38" s="3">
        <f t="shared" si="0"/>
        <v>-61.44999999999709</v>
      </c>
      <c r="H38" s="6"/>
    </row>
    <row r="39" spans="2:8" ht="74.25" thickBot="1">
      <c r="B39" s="9" t="s">
        <v>61</v>
      </c>
      <c r="C39" s="10" t="s">
        <v>62</v>
      </c>
      <c r="D39" s="3">
        <v>45700</v>
      </c>
      <c r="E39" s="22">
        <v>45761.45</v>
      </c>
      <c r="F39" s="23"/>
      <c r="G39" s="3">
        <f t="shared" si="0"/>
        <v>-61.44999999999709</v>
      </c>
      <c r="H39" s="6"/>
    </row>
    <row r="40" spans="2:8" ht="63.75" thickBot="1">
      <c r="B40" s="9" t="s">
        <v>63</v>
      </c>
      <c r="C40" s="10" t="s">
        <v>64</v>
      </c>
      <c r="D40" s="3">
        <v>45700</v>
      </c>
      <c r="E40" s="22">
        <v>45761.45</v>
      </c>
      <c r="F40" s="23"/>
      <c r="G40" s="3">
        <f t="shared" si="0"/>
        <v>-61.44999999999709</v>
      </c>
      <c r="H40" s="6"/>
    </row>
    <row r="41" spans="2:8" ht="21.75" thickBot="1">
      <c r="B41" s="9" t="s">
        <v>145</v>
      </c>
      <c r="C41" s="10" t="s">
        <v>147</v>
      </c>
      <c r="D41" s="3">
        <v>13500</v>
      </c>
      <c r="E41" s="22">
        <v>13554</v>
      </c>
      <c r="F41" s="23"/>
      <c r="G41" s="3">
        <f t="shared" si="0"/>
        <v>-54</v>
      </c>
      <c r="H41" s="6"/>
    </row>
    <row r="42" spans="2:8" ht="74.25" thickBot="1">
      <c r="B42" s="9" t="s">
        <v>146</v>
      </c>
      <c r="C42" s="10" t="s">
        <v>148</v>
      </c>
      <c r="D42" s="3">
        <v>13500</v>
      </c>
      <c r="E42" s="22">
        <v>13554</v>
      </c>
      <c r="F42" s="23"/>
      <c r="G42" s="3">
        <f t="shared" si="0"/>
        <v>-54</v>
      </c>
      <c r="H42" s="6"/>
    </row>
    <row r="43" spans="2:8" ht="84.75" thickBot="1">
      <c r="B43" s="9" t="s">
        <v>149</v>
      </c>
      <c r="C43" s="10" t="s">
        <v>150</v>
      </c>
      <c r="D43" s="3">
        <v>13500</v>
      </c>
      <c r="E43" s="22">
        <v>13554</v>
      </c>
      <c r="F43" s="23"/>
      <c r="G43" s="3">
        <f t="shared" si="0"/>
        <v>-54</v>
      </c>
      <c r="H43" s="6"/>
    </row>
    <row r="44" spans="2:8" ht="74.25" thickBot="1">
      <c r="B44" s="9" t="s">
        <v>151</v>
      </c>
      <c r="C44" s="10" t="s">
        <v>152</v>
      </c>
      <c r="D44" s="3">
        <v>13500</v>
      </c>
      <c r="E44" s="22">
        <v>13554</v>
      </c>
      <c r="F44" s="23"/>
      <c r="G44" s="3">
        <f t="shared" si="0"/>
        <v>-54</v>
      </c>
      <c r="H44" s="6"/>
    </row>
    <row r="45" spans="2:8" ht="15.75" thickBot="1">
      <c r="B45" s="9" t="s">
        <v>65</v>
      </c>
      <c r="C45" s="10" t="s">
        <v>66</v>
      </c>
      <c r="D45" s="3">
        <f>D46+D48</f>
        <v>5500</v>
      </c>
      <c r="E45" s="22">
        <f>E46+E48</f>
        <v>5500</v>
      </c>
      <c r="F45" s="23"/>
      <c r="G45" s="3">
        <f>G46+G48</f>
        <v>0</v>
      </c>
      <c r="H45" s="6"/>
    </row>
    <row r="46" spans="2:8" ht="53.25" thickBot="1">
      <c r="B46" s="9" t="s">
        <v>67</v>
      </c>
      <c r="C46" s="10" t="s">
        <v>68</v>
      </c>
      <c r="D46" s="3">
        <v>3000</v>
      </c>
      <c r="E46" s="22">
        <v>3000</v>
      </c>
      <c r="F46" s="23"/>
      <c r="G46" s="3">
        <f t="shared" si="0"/>
        <v>0</v>
      </c>
      <c r="H46" s="6"/>
    </row>
    <row r="47" spans="2:8" ht="63.75" thickBot="1">
      <c r="B47" s="9" t="s">
        <v>69</v>
      </c>
      <c r="C47" s="10" t="s">
        <v>70</v>
      </c>
      <c r="D47" s="3">
        <v>3000</v>
      </c>
      <c r="E47" s="22">
        <v>3000</v>
      </c>
      <c r="F47" s="23"/>
      <c r="G47" s="3">
        <f t="shared" si="0"/>
        <v>0</v>
      </c>
      <c r="H47" s="6"/>
    </row>
    <row r="48" spans="2:8" ht="35.25" customHeight="1" thickBot="1">
      <c r="B48" s="9" t="s">
        <v>153</v>
      </c>
      <c r="C48" s="10" t="s">
        <v>156</v>
      </c>
      <c r="D48" s="3">
        <v>2500</v>
      </c>
      <c r="E48" s="22">
        <v>2500</v>
      </c>
      <c r="F48" s="23"/>
      <c r="G48" s="3">
        <f t="shared" si="0"/>
        <v>0</v>
      </c>
      <c r="H48" s="6"/>
    </row>
    <row r="49" spans="2:8" ht="42.75" thickBot="1">
      <c r="B49" s="9" t="s">
        <v>154</v>
      </c>
      <c r="C49" s="10" t="s">
        <v>155</v>
      </c>
      <c r="D49" s="3">
        <v>2500</v>
      </c>
      <c r="E49" s="22">
        <v>2500</v>
      </c>
      <c r="F49" s="23"/>
      <c r="G49" s="3">
        <f t="shared" si="0"/>
        <v>0</v>
      </c>
      <c r="H49" s="6"/>
    </row>
    <row r="50" spans="2:8" ht="15.75" thickBot="1">
      <c r="B50" s="9" t="s">
        <v>71</v>
      </c>
      <c r="C50" s="10" t="s">
        <v>72</v>
      </c>
      <c r="D50" s="3">
        <v>9604267.05</v>
      </c>
      <c r="E50" s="22">
        <v>8549901.15</v>
      </c>
      <c r="F50" s="23"/>
      <c r="G50" s="3">
        <f t="shared" si="0"/>
        <v>1054365.9000000004</v>
      </c>
      <c r="H50" s="6"/>
    </row>
    <row r="51" spans="2:8" ht="32.25" thickBot="1">
      <c r="B51" s="9" t="s">
        <v>73</v>
      </c>
      <c r="C51" s="10" t="s">
        <v>74</v>
      </c>
      <c r="D51" s="3">
        <f>D52+D55</f>
        <v>9866000</v>
      </c>
      <c r="E51" s="22">
        <f>E52+E55</f>
        <v>8811594.1</v>
      </c>
      <c r="F51" s="23"/>
      <c r="G51" s="3">
        <f>G52+G55</f>
        <v>1054405.9000000004</v>
      </c>
      <c r="H51" s="6"/>
    </row>
    <row r="52" spans="2:8" ht="21.75" thickBot="1">
      <c r="B52" s="9" t="s">
        <v>75</v>
      </c>
      <c r="C52" s="10" t="s">
        <v>76</v>
      </c>
      <c r="D52" s="3">
        <v>9477600</v>
      </c>
      <c r="E52" s="22">
        <v>8423194.1</v>
      </c>
      <c r="F52" s="23"/>
      <c r="G52" s="3">
        <f t="shared" si="0"/>
        <v>1054405.9000000004</v>
      </c>
      <c r="H52" s="6"/>
    </row>
    <row r="53" spans="2:8" ht="15.75" thickBot="1">
      <c r="B53" s="9" t="s">
        <v>77</v>
      </c>
      <c r="C53" s="10" t="s">
        <v>78</v>
      </c>
      <c r="D53" s="3">
        <v>9477600</v>
      </c>
      <c r="E53" s="22">
        <v>8423194.1</v>
      </c>
      <c r="F53" s="23"/>
      <c r="G53" s="3">
        <f t="shared" si="0"/>
        <v>1054405.9000000004</v>
      </c>
      <c r="H53" s="6"/>
    </row>
    <row r="54" spans="2:8" ht="15.75" thickBot="1">
      <c r="B54" s="9" t="s">
        <v>79</v>
      </c>
      <c r="C54" s="10" t="s">
        <v>80</v>
      </c>
      <c r="D54" s="3">
        <v>9477600</v>
      </c>
      <c r="E54" s="22">
        <v>8423194.1</v>
      </c>
      <c r="F54" s="23"/>
      <c r="G54" s="3">
        <f t="shared" si="0"/>
        <v>1054405.9000000004</v>
      </c>
      <c r="H54" s="6"/>
    </row>
    <row r="55" spans="2:8" ht="21.75" thickBot="1">
      <c r="B55" s="9" t="s">
        <v>81</v>
      </c>
      <c r="C55" s="10" t="s">
        <v>82</v>
      </c>
      <c r="D55" s="3">
        <f>D56+D58</f>
        <v>388400</v>
      </c>
      <c r="E55" s="22">
        <f>E56+E58</f>
        <v>388400</v>
      </c>
      <c r="F55" s="23"/>
      <c r="G55" s="3">
        <f>G56+G58</f>
        <v>0</v>
      </c>
      <c r="H55" s="6"/>
    </row>
    <row r="56" spans="2:8" ht="32.25" thickBot="1">
      <c r="B56" s="9" t="s">
        <v>83</v>
      </c>
      <c r="C56" s="10" t="s">
        <v>84</v>
      </c>
      <c r="D56" s="3">
        <v>380800</v>
      </c>
      <c r="E56" s="22">
        <v>380800</v>
      </c>
      <c r="F56" s="23"/>
      <c r="G56" s="3">
        <f t="shared" si="0"/>
        <v>0</v>
      </c>
      <c r="H56" s="6"/>
    </row>
    <row r="57" spans="2:8" ht="42.75" thickBot="1">
      <c r="B57" s="9" t="s">
        <v>85</v>
      </c>
      <c r="C57" s="10" t="s">
        <v>86</v>
      </c>
      <c r="D57" s="3">
        <v>380800</v>
      </c>
      <c r="E57" s="22">
        <v>380800</v>
      </c>
      <c r="F57" s="23"/>
      <c r="G57" s="3">
        <f t="shared" si="0"/>
        <v>0</v>
      </c>
      <c r="H57" s="6"/>
    </row>
    <row r="58" spans="2:8" ht="32.25" thickBot="1">
      <c r="B58" s="9" t="s">
        <v>87</v>
      </c>
      <c r="C58" s="10" t="s">
        <v>88</v>
      </c>
      <c r="D58" s="3">
        <v>7600</v>
      </c>
      <c r="E58" s="22">
        <v>7600</v>
      </c>
      <c r="F58" s="23"/>
      <c r="G58" s="3">
        <f t="shared" si="0"/>
        <v>0</v>
      </c>
      <c r="H58" s="6"/>
    </row>
    <row r="59" spans="2:8" ht="32.25" thickBot="1">
      <c r="B59" s="9" t="s">
        <v>89</v>
      </c>
      <c r="C59" s="10" t="s">
        <v>90</v>
      </c>
      <c r="D59" s="3">
        <v>7600</v>
      </c>
      <c r="E59" s="22">
        <v>7600</v>
      </c>
      <c r="F59" s="23"/>
      <c r="G59" s="3">
        <f t="shared" si="0"/>
        <v>0</v>
      </c>
      <c r="H59" s="6"/>
    </row>
    <row r="60" spans="2:8" ht="15.75" thickBot="1">
      <c r="B60" s="9" t="s">
        <v>91</v>
      </c>
      <c r="C60" s="10" t="s">
        <v>92</v>
      </c>
      <c r="D60" s="3">
        <v>271400</v>
      </c>
      <c r="E60" s="22">
        <v>271440</v>
      </c>
      <c r="F60" s="23"/>
      <c r="G60" s="3">
        <f t="shared" si="0"/>
        <v>-40</v>
      </c>
      <c r="H60" s="6"/>
    </row>
    <row r="61" spans="2:8" ht="21.75" thickBot="1">
      <c r="B61" s="9" t="s">
        <v>93</v>
      </c>
      <c r="C61" s="10" t="s">
        <v>94</v>
      </c>
      <c r="D61" s="3">
        <v>271400</v>
      </c>
      <c r="E61" s="22">
        <v>271440</v>
      </c>
      <c r="F61" s="23"/>
      <c r="G61" s="3">
        <f t="shared" si="0"/>
        <v>-40</v>
      </c>
      <c r="H61" s="6"/>
    </row>
    <row r="62" spans="2:8" ht="21.75" thickBot="1">
      <c r="B62" s="9" t="s">
        <v>93</v>
      </c>
      <c r="C62" s="10" t="s">
        <v>95</v>
      </c>
      <c r="D62" s="3">
        <v>271400</v>
      </c>
      <c r="E62" s="22">
        <v>271440</v>
      </c>
      <c r="F62" s="23"/>
      <c r="G62" s="3">
        <f t="shared" si="0"/>
        <v>-40</v>
      </c>
      <c r="H62" s="6"/>
    </row>
    <row r="63" spans="2:8" ht="32.25" thickBot="1">
      <c r="B63" s="9" t="s">
        <v>96</v>
      </c>
      <c r="C63" s="10" t="s">
        <v>97</v>
      </c>
      <c r="D63" s="3">
        <v>-533132.95</v>
      </c>
      <c r="E63" s="22">
        <v>-533132.95</v>
      </c>
      <c r="F63" s="23"/>
      <c r="G63" s="3">
        <f t="shared" si="0"/>
        <v>0</v>
      </c>
      <c r="H63" s="6"/>
    </row>
    <row r="64" spans="2:8" ht="42.75" thickBot="1">
      <c r="B64" s="9" t="s">
        <v>98</v>
      </c>
      <c r="C64" s="10" t="s">
        <v>99</v>
      </c>
      <c r="D64" s="3">
        <v>-533132.95</v>
      </c>
      <c r="E64" s="22">
        <v>-533132.95</v>
      </c>
      <c r="F64" s="23"/>
      <c r="G64" s="3">
        <f t="shared" si="0"/>
        <v>0</v>
      </c>
      <c r="H64" s="6"/>
    </row>
    <row r="65" spans="2:8" ht="15">
      <c r="B65" s="26"/>
      <c r="C65" s="26"/>
      <c r="D65" s="26"/>
      <c r="E65" s="26"/>
      <c r="F65" s="26"/>
      <c r="G65" s="26"/>
      <c r="H65" s="6"/>
    </row>
    <row r="66" spans="2:8" ht="15.75" thickBot="1">
      <c r="B66" s="27" t="s">
        <v>100</v>
      </c>
      <c r="C66" s="27"/>
      <c r="D66" s="27"/>
      <c r="E66" s="27"/>
      <c r="F66" s="27"/>
      <c r="G66" s="27"/>
      <c r="H66" s="6"/>
    </row>
    <row r="67" spans="2:8" ht="47.25" customHeight="1">
      <c r="B67" s="29" t="s">
        <v>2</v>
      </c>
      <c r="C67" s="29" t="s">
        <v>101</v>
      </c>
      <c r="D67" s="29" t="s">
        <v>4</v>
      </c>
      <c r="E67" s="31" t="s">
        <v>102</v>
      </c>
      <c r="F67" s="32"/>
      <c r="G67" s="29" t="s">
        <v>6</v>
      </c>
      <c r="H67" s="28"/>
    </row>
    <row r="68" spans="2:8" ht="15.75" thickBot="1">
      <c r="B68" s="30"/>
      <c r="C68" s="30"/>
      <c r="D68" s="30"/>
      <c r="E68" s="33">
        <v>2016</v>
      </c>
      <c r="F68" s="34"/>
      <c r="G68" s="30"/>
      <c r="H68" s="28"/>
    </row>
    <row r="69" spans="2:8" ht="15.75" thickBot="1">
      <c r="B69" s="7">
        <v>1</v>
      </c>
      <c r="C69" s="8">
        <v>3</v>
      </c>
      <c r="D69" s="8">
        <v>4</v>
      </c>
      <c r="E69" s="20">
        <v>5</v>
      </c>
      <c r="F69" s="21"/>
      <c r="G69" s="8">
        <v>6</v>
      </c>
      <c r="H69" s="6"/>
    </row>
    <row r="70" spans="2:8" ht="21.75" customHeight="1" thickBot="1">
      <c r="B70" s="9" t="s">
        <v>103</v>
      </c>
      <c r="C70" s="10" t="s">
        <v>1</v>
      </c>
      <c r="D70" s="3">
        <f>SUM(D71:D163)</f>
        <v>34876240.739999995</v>
      </c>
      <c r="E70" s="22">
        <f>SUM(E71:E163)</f>
        <v>30698774.87999999</v>
      </c>
      <c r="F70" s="23"/>
      <c r="G70" s="3">
        <f>SUM(G71:G163)</f>
        <v>4177465.859999999</v>
      </c>
      <c r="H70" s="6"/>
    </row>
    <row r="71" spans="2:8" ht="21.75" thickBot="1">
      <c r="B71" s="9" t="s">
        <v>104</v>
      </c>
      <c r="C71" s="11" t="s">
        <v>157</v>
      </c>
      <c r="D71" s="3">
        <v>587781.42</v>
      </c>
      <c r="E71" s="22">
        <v>575382.22</v>
      </c>
      <c r="F71" s="23"/>
      <c r="G71" s="3">
        <f aca="true" t="shared" si="1" ref="G71:G132">D71-E71</f>
        <v>12399.20000000007</v>
      </c>
      <c r="H71" s="6"/>
    </row>
    <row r="72" spans="2:8" ht="32.25" customHeight="1" thickBot="1">
      <c r="B72" s="9" t="s">
        <v>105</v>
      </c>
      <c r="C72" s="11" t="s">
        <v>160</v>
      </c>
      <c r="D72" s="3">
        <v>158085</v>
      </c>
      <c r="E72" s="22">
        <v>149398.53</v>
      </c>
      <c r="F72" s="23"/>
      <c r="G72" s="3">
        <f t="shared" si="1"/>
        <v>8686.470000000001</v>
      </c>
      <c r="H72" s="6"/>
    </row>
    <row r="73" spans="2:8" ht="21.75" thickBot="1">
      <c r="B73" s="9" t="s">
        <v>104</v>
      </c>
      <c r="C73" s="11" t="s">
        <v>158</v>
      </c>
      <c r="D73" s="3">
        <v>4200250</v>
      </c>
      <c r="E73" s="22">
        <v>4193227.27</v>
      </c>
      <c r="F73" s="23"/>
      <c r="G73" s="3">
        <f t="shared" si="1"/>
        <v>7022.729999999981</v>
      </c>
      <c r="H73" s="6"/>
    </row>
    <row r="74" spans="2:8" ht="32.25" customHeight="1" thickBot="1">
      <c r="B74" s="9" t="s">
        <v>105</v>
      </c>
      <c r="C74" s="11" t="s">
        <v>159</v>
      </c>
      <c r="D74" s="3">
        <v>1305500</v>
      </c>
      <c r="E74" s="22">
        <v>1305474.19</v>
      </c>
      <c r="F74" s="23"/>
      <c r="G74" s="3">
        <f t="shared" si="1"/>
        <v>25.81000000005588</v>
      </c>
      <c r="H74" s="6"/>
    </row>
    <row r="75" spans="2:8" ht="21.75" customHeight="1" thickBot="1">
      <c r="B75" s="9" t="s">
        <v>106</v>
      </c>
      <c r="C75" s="11" t="s">
        <v>161</v>
      </c>
      <c r="D75" s="3">
        <v>7600</v>
      </c>
      <c r="E75" s="22">
        <v>7600</v>
      </c>
      <c r="F75" s="23"/>
      <c r="G75" s="3">
        <f t="shared" si="1"/>
        <v>0</v>
      </c>
      <c r="H75" s="6"/>
    </row>
    <row r="76" spans="2:8" ht="42.75" customHeight="1" thickBot="1">
      <c r="B76" s="9" t="s">
        <v>107</v>
      </c>
      <c r="C76" s="11" t="s">
        <v>162</v>
      </c>
      <c r="D76" s="3">
        <v>43390</v>
      </c>
      <c r="E76" s="22">
        <v>43390</v>
      </c>
      <c r="F76" s="23"/>
      <c r="G76" s="3">
        <f t="shared" si="1"/>
        <v>0</v>
      </c>
      <c r="H76" s="6"/>
    </row>
    <row r="77" spans="2:8" ht="42.75" customHeight="1" thickBot="1">
      <c r="B77" s="9" t="s">
        <v>107</v>
      </c>
      <c r="C77" s="11" t="s">
        <v>163</v>
      </c>
      <c r="D77" s="3">
        <v>99440</v>
      </c>
      <c r="E77" s="22">
        <v>99440</v>
      </c>
      <c r="F77" s="23"/>
      <c r="G77" s="3">
        <f t="shared" si="1"/>
        <v>0</v>
      </c>
      <c r="H77" s="6"/>
    </row>
    <row r="78" spans="2:8" ht="42.75" customHeight="1" thickBot="1">
      <c r="B78" s="9" t="s">
        <v>107</v>
      </c>
      <c r="C78" s="11" t="s">
        <v>164</v>
      </c>
      <c r="D78" s="3">
        <v>240600</v>
      </c>
      <c r="E78" s="22">
        <v>240600</v>
      </c>
      <c r="F78" s="23"/>
      <c r="G78" s="3">
        <f t="shared" si="1"/>
        <v>0</v>
      </c>
      <c r="H78" s="6"/>
    </row>
    <row r="79" spans="2:8" ht="21.75" customHeight="1" thickBot="1">
      <c r="B79" s="9" t="s">
        <v>108</v>
      </c>
      <c r="C79" s="11" t="s">
        <v>168</v>
      </c>
      <c r="D79" s="2">
        <v>0</v>
      </c>
      <c r="E79" s="24">
        <v>0</v>
      </c>
      <c r="F79" s="25"/>
      <c r="G79" s="3">
        <v>0</v>
      </c>
      <c r="H79" s="6"/>
    </row>
    <row r="80" spans="2:8" ht="21.75" customHeight="1" thickBot="1">
      <c r="B80" s="9" t="s">
        <v>108</v>
      </c>
      <c r="C80" s="11" t="s">
        <v>166</v>
      </c>
      <c r="D80" s="16">
        <f>383446+4145.16</f>
        <v>387591.16</v>
      </c>
      <c r="E80" s="35">
        <v>387472.15</v>
      </c>
      <c r="F80" s="36"/>
      <c r="G80" s="16">
        <f t="shared" si="1"/>
        <v>119.0099999999511</v>
      </c>
      <c r="H80" s="6"/>
    </row>
    <row r="81" spans="2:8" ht="21.75" thickBot="1">
      <c r="B81" s="9" t="s">
        <v>108</v>
      </c>
      <c r="C81" s="11" t="s">
        <v>165</v>
      </c>
      <c r="D81" s="16">
        <v>7000</v>
      </c>
      <c r="E81" s="35">
        <v>7000</v>
      </c>
      <c r="F81" s="36"/>
      <c r="G81" s="16">
        <f t="shared" si="1"/>
        <v>0</v>
      </c>
      <c r="H81" s="6"/>
    </row>
    <row r="82" spans="2:8" ht="21.75" customHeight="1" thickBot="1">
      <c r="B82" s="9" t="s">
        <v>109</v>
      </c>
      <c r="C82" s="11" t="s">
        <v>169</v>
      </c>
      <c r="D82" s="16">
        <v>3504</v>
      </c>
      <c r="E82" s="35">
        <v>3504</v>
      </c>
      <c r="F82" s="36"/>
      <c r="G82" s="16">
        <f t="shared" si="1"/>
        <v>0</v>
      </c>
      <c r="H82" s="6"/>
    </row>
    <row r="83" spans="2:8" ht="21.75" customHeight="1" thickBot="1">
      <c r="B83" s="9" t="s">
        <v>106</v>
      </c>
      <c r="C83" s="11" t="s">
        <v>167</v>
      </c>
      <c r="D83" s="16">
        <v>310454.84</v>
      </c>
      <c r="E83" s="35">
        <v>310454.84</v>
      </c>
      <c r="F83" s="36"/>
      <c r="G83" s="16">
        <f t="shared" si="1"/>
        <v>0</v>
      </c>
      <c r="H83" s="6"/>
    </row>
    <row r="84" spans="2:8" ht="21.75" customHeight="1" thickBot="1">
      <c r="B84" s="9" t="s">
        <v>108</v>
      </c>
      <c r="C84" s="11" t="s">
        <v>170</v>
      </c>
      <c r="D84" s="16">
        <v>0</v>
      </c>
      <c r="E84" s="35">
        <v>0</v>
      </c>
      <c r="F84" s="36"/>
      <c r="G84" s="16">
        <f t="shared" si="1"/>
        <v>0</v>
      </c>
      <c r="H84" s="6"/>
    </row>
    <row r="85" spans="2:8" ht="21.75" thickBot="1">
      <c r="B85" s="9" t="s">
        <v>110</v>
      </c>
      <c r="C85" s="11" t="s">
        <v>171</v>
      </c>
      <c r="D85" s="16">
        <v>175800</v>
      </c>
      <c r="E85" s="35">
        <v>173350.01</v>
      </c>
      <c r="F85" s="36"/>
      <c r="G85" s="16">
        <f t="shared" si="1"/>
        <v>2449.9899999999907</v>
      </c>
      <c r="H85" s="6"/>
    </row>
    <row r="86" spans="2:8" ht="21.75" thickBot="1">
      <c r="B86" s="9" t="s">
        <v>111</v>
      </c>
      <c r="C86" s="11" t="s">
        <v>172</v>
      </c>
      <c r="D86" s="16">
        <v>160000</v>
      </c>
      <c r="E86" s="35">
        <v>140850.54</v>
      </c>
      <c r="F86" s="36"/>
      <c r="G86" s="16">
        <f t="shared" si="1"/>
        <v>19149.459999999992</v>
      </c>
      <c r="H86" s="6"/>
    </row>
    <row r="87" spans="2:8" ht="32.25" customHeight="1" thickBot="1">
      <c r="B87" s="9" t="s">
        <v>112</v>
      </c>
      <c r="C87" s="11" t="s">
        <v>173</v>
      </c>
      <c r="D87" s="16">
        <v>78200</v>
      </c>
      <c r="E87" s="35">
        <v>62584.14</v>
      </c>
      <c r="F87" s="36"/>
      <c r="G87" s="16">
        <f t="shared" si="1"/>
        <v>15615.86</v>
      </c>
      <c r="H87" s="6"/>
    </row>
    <row r="88" spans="2:8" ht="21.75" thickBot="1">
      <c r="B88" s="9" t="s">
        <v>113</v>
      </c>
      <c r="C88" s="11" t="s">
        <v>174</v>
      </c>
      <c r="D88" s="16">
        <v>10000</v>
      </c>
      <c r="E88" s="35">
        <v>8645.25</v>
      </c>
      <c r="F88" s="36"/>
      <c r="G88" s="16">
        <f t="shared" si="1"/>
        <v>1354.75</v>
      </c>
      <c r="H88" s="6"/>
    </row>
    <row r="89" spans="2:8" ht="21.75" thickBot="1">
      <c r="B89" s="9" t="s">
        <v>113</v>
      </c>
      <c r="C89" s="11" t="s">
        <v>175</v>
      </c>
      <c r="D89" s="16">
        <v>183000</v>
      </c>
      <c r="E89" s="35">
        <v>182129</v>
      </c>
      <c r="F89" s="36"/>
      <c r="G89" s="16">
        <f t="shared" si="1"/>
        <v>871</v>
      </c>
      <c r="H89" s="6"/>
    </row>
    <row r="90" spans="2:8" ht="21.75" thickBot="1">
      <c r="B90" s="9" t="s">
        <v>113</v>
      </c>
      <c r="C90" s="11" t="s">
        <v>176</v>
      </c>
      <c r="D90" s="16">
        <v>17279</v>
      </c>
      <c r="E90" s="35">
        <v>17216.56</v>
      </c>
      <c r="F90" s="36"/>
      <c r="G90" s="16">
        <f t="shared" si="1"/>
        <v>62.43999999999869</v>
      </c>
      <c r="H90" s="6"/>
    </row>
    <row r="91" spans="2:8" ht="21.75" thickBot="1">
      <c r="B91" s="9"/>
      <c r="C91" s="11" t="s">
        <v>177</v>
      </c>
      <c r="D91" s="16">
        <v>31900.83</v>
      </c>
      <c r="E91" s="35">
        <v>31400.83</v>
      </c>
      <c r="F91" s="36"/>
      <c r="G91" s="16">
        <f t="shared" si="1"/>
        <v>500</v>
      </c>
      <c r="H91" s="6"/>
    </row>
    <row r="92" spans="2:8" ht="21.75" customHeight="1" thickBot="1">
      <c r="B92" s="9" t="s">
        <v>108</v>
      </c>
      <c r="C92" s="11" t="s">
        <v>178</v>
      </c>
      <c r="D92" s="16">
        <v>130450</v>
      </c>
      <c r="E92" s="35">
        <v>130045</v>
      </c>
      <c r="F92" s="36"/>
      <c r="G92" s="16">
        <f t="shared" si="1"/>
        <v>405</v>
      </c>
      <c r="H92" s="6"/>
    </row>
    <row r="93" spans="2:8" ht="21.75" customHeight="1" thickBot="1">
      <c r="B93" s="9" t="s">
        <v>108</v>
      </c>
      <c r="C93" s="11" t="s">
        <v>179</v>
      </c>
      <c r="D93" s="16">
        <v>0</v>
      </c>
      <c r="E93" s="35">
        <v>0</v>
      </c>
      <c r="F93" s="36"/>
      <c r="G93" s="16">
        <f t="shared" si="1"/>
        <v>0</v>
      </c>
      <c r="H93" s="6"/>
    </row>
    <row r="94" spans="2:8" ht="21.75" customHeight="1" thickBot="1">
      <c r="B94" s="9" t="s">
        <v>108</v>
      </c>
      <c r="C94" s="11" t="s">
        <v>180</v>
      </c>
      <c r="D94" s="16">
        <v>175000</v>
      </c>
      <c r="E94" s="35">
        <v>175000</v>
      </c>
      <c r="F94" s="36"/>
      <c r="G94" s="16">
        <f t="shared" si="1"/>
        <v>0</v>
      </c>
      <c r="H94" s="6"/>
    </row>
    <row r="95" spans="2:8" ht="21.75" customHeight="1" thickBot="1">
      <c r="B95" s="9" t="s">
        <v>108</v>
      </c>
      <c r="C95" s="11" t="s">
        <v>181</v>
      </c>
      <c r="D95" s="16">
        <v>102951</v>
      </c>
      <c r="E95" s="35">
        <v>102951</v>
      </c>
      <c r="F95" s="36"/>
      <c r="G95" s="16">
        <f t="shared" si="1"/>
        <v>0</v>
      </c>
      <c r="H95" s="6"/>
    </row>
    <row r="96" spans="2:8" ht="21.75" thickBot="1">
      <c r="B96" s="9" t="s">
        <v>104</v>
      </c>
      <c r="C96" s="11" t="s">
        <v>182</v>
      </c>
      <c r="D96" s="16">
        <v>306957.58</v>
      </c>
      <c r="E96" s="35">
        <v>306957.58</v>
      </c>
      <c r="F96" s="36"/>
      <c r="G96" s="16">
        <f t="shared" si="1"/>
        <v>0</v>
      </c>
      <c r="H96" s="6"/>
    </row>
    <row r="97" spans="2:8" ht="32.25" customHeight="1" thickBot="1">
      <c r="B97" s="9" t="s">
        <v>105</v>
      </c>
      <c r="C97" s="11" t="s">
        <v>183</v>
      </c>
      <c r="D97" s="16">
        <v>73842.42</v>
      </c>
      <c r="E97" s="35">
        <v>73842.42</v>
      </c>
      <c r="F97" s="36"/>
      <c r="G97" s="16">
        <f t="shared" si="1"/>
        <v>0</v>
      </c>
      <c r="H97" s="6"/>
    </row>
    <row r="98" spans="2:8" ht="26.25" customHeight="1" thickBot="1">
      <c r="B98" s="9" t="s">
        <v>108</v>
      </c>
      <c r="C98" s="11" t="s">
        <v>184</v>
      </c>
      <c r="D98" s="16">
        <v>0</v>
      </c>
      <c r="E98" s="35">
        <v>0</v>
      </c>
      <c r="F98" s="36"/>
      <c r="G98" s="16">
        <f t="shared" si="1"/>
        <v>0</v>
      </c>
      <c r="H98" s="6"/>
    </row>
    <row r="99" spans="2:8" ht="35.25" customHeight="1" thickBot="1">
      <c r="B99" s="9" t="s">
        <v>107</v>
      </c>
      <c r="C99" s="11" t="s">
        <v>185</v>
      </c>
      <c r="D99" s="16">
        <v>300032</v>
      </c>
      <c r="E99" s="35">
        <v>300032</v>
      </c>
      <c r="F99" s="36"/>
      <c r="G99" s="16">
        <f t="shared" si="1"/>
        <v>0</v>
      </c>
      <c r="H99" s="6"/>
    </row>
    <row r="100" spans="2:8" ht="21.75" customHeight="1" thickBot="1">
      <c r="B100" s="9" t="s">
        <v>108</v>
      </c>
      <c r="C100" s="11" t="s">
        <v>186</v>
      </c>
      <c r="D100" s="16">
        <v>0</v>
      </c>
      <c r="E100" s="35">
        <v>0</v>
      </c>
      <c r="F100" s="36"/>
      <c r="G100" s="16">
        <f t="shared" si="1"/>
        <v>0</v>
      </c>
      <c r="H100" s="6"/>
    </row>
    <row r="101" spans="2:8" ht="21.75" customHeight="1" thickBot="1">
      <c r="B101" s="9" t="s">
        <v>108</v>
      </c>
      <c r="C101" s="11" t="s">
        <v>187</v>
      </c>
      <c r="D101" s="16">
        <v>0</v>
      </c>
      <c r="E101" s="35">
        <v>0</v>
      </c>
      <c r="F101" s="36"/>
      <c r="G101" s="16">
        <f t="shared" si="1"/>
        <v>0</v>
      </c>
      <c r="H101" s="6"/>
    </row>
    <row r="102" spans="2:8" ht="21.75" customHeight="1" thickBot="1">
      <c r="B102" s="9" t="s">
        <v>108</v>
      </c>
      <c r="C102" s="11" t="s">
        <v>188</v>
      </c>
      <c r="D102" s="16">
        <v>6972</v>
      </c>
      <c r="E102" s="35">
        <v>6971.44</v>
      </c>
      <c r="F102" s="36"/>
      <c r="G102" s="16">
        <f t="shared" si="1"/>
        <v>0.5600000000004002</v>
      </c>
      <c r="H102" s="6"/>
    </row>
    <row r="103" spans="2:8" ht="21.75" customHeight="1" thickBot="1">
      <c r="B103" s="9" t="s">
        <v>106</v>
      </c>
      <c r="C103" s="11" t="s">
        <v>189</v>
      </c>
      <c r="D103" s="16">
        <v>43500</v>
      </c>
      <c r="E103" s="35">
        <v>41283.24</v>
      </c>
      <c r="F103" s="36"/>
      <c r="G103" s="16">
        <f t="shared" si="1"/>
        <v>2216.760000000002</v>
      </c>
      <c r="H103" s="6"/>
    </row>
    <row r="104" spans="2:8" ht="21.75" customHeight="1" thickBot="1">
      <c r="B104" s="9" t="s">
        <v>108</v>
      </c>
      <c r="C104" s="11" t="s">
        <v>190</v>
      </c>
      <c r="D104" s="16">
        <v>0</v>
      </c>
      <c r="E104" s="35">
        <v>0</v>
      </c>
      <c r="F104" s="36"/>
      <c r="G104" s="16">
        <f t="shared" si="1"/>
        <v>0</v>
      </c>
      <c r="H104" s="6"/>
    </row>
    <row r="105" spans="2:8" ht="21.75" customHeight="1" thickBot="1">
      <c r="B105" s="9" t="s">
        <v>108</v>
      </c>
      <c r="C105" s="11" t="s">
        <v>191</v>
      </c>
      <c r="D105" s="16">
        <v>0</v>
      </c>
      <c r="E105" s="35">
        <v>0</v>
      </c>
      <c r="F105" s="36"/>
      <c r="G105" s="16">
        <f t="shared" si="1"/>
        <v>0</v>
      </c>
      <c r="H105" s="6"/>
    </row>
    <row r="106" spans="2:8" ht="21.75" customHeight="1" thickBot="1">
      <c r="B106" s="9" t="s">
        <v>108</v>
      </c>
      <c r="C106" s="11" t="s">
        <v>192</v>
      </c>
      <c r="D106" s="16">
        <v>7515</v>
      </c>
      <c r="E106" s="35">
        <v>7515</v>
      </c>
      <c r="F106" s="36"/>
      <c r="G106" s="16">
        <f t="shared" si="1"/>
        <v>0</v>
      </c>
      <c r="H106" s="6"/>
    </row>
    <row r="107" spans="2:8" ht="21.75" thickBot="1">
      <c r="B107" s="9" t="s">
        <v>114</v>
      </c>
      <c r="C107" s="11" t="s">
        <v>193</v>
      </c>
      <c r="D107" s="16">
        <v>812100</v>
      </c>
      <c r="E107" s="35">
        <v>487816</v>
      </c>
      <c r="F107" s="36"/>
      <c r="G107" s="16">
        <f t="shared" si="1"/>
        <v>324284</v>
      </c>
      <c r="H107" s="6"/>
    </row>
    <row r="108" spans="2:8" ht="32.25" customHeight="1" thickBot="1">
      <c r="B108" s="9" t="s">
        <v>112</v>
      </c>
      <c r="C108" s="11" t="s">
        <v>194</v>
      </c>
      <c r="D108" s="16">
        <v>4696884.77</v>
      </c>
      <c r="E108" s="35">
        <v>2243596</v>
      </c>
      <c r="F108" s="36"/>
      <c r="G108" s="16">
        <f t="shared" si="1"/>
        <v>2453288.7699999996</v>
      </c>
      <c r="H108" s="6"/>
    </row>
    <row r="109" spans="2:8" ht="21.75" customHeight="1" thickBot="1">
      <c r="B109" s="9" t="s">
        <v>108</v>
      </c>
      <c r="C109" s="11" t="s">
        <v>195</v>
      </c>
      <c r="D109" s="16">
        <v>200000</v>
      </c>
      <c r="E109" s="35">
        <v>125860</v>
      </c>
      <c r="F109" s="36"/>
      <c r="G109" s="16">
        <f t="shared" si="1"/>
        <v>74140</v>
      </c>
      <c r="H109" s="6"/>
    </row>
    <row r="110" spans="2:8" ht="21.75" customHeight="1" thickBot="1">
      <c r="B110" s="9" t="s">
        <v>106</v>
      </c>
      <c r="C110" s="11" t="s">
        <v>196</v>
      </c>
      <c r="D110" s="16">
        <v>214000</v>
      </c>
      <c r="E110" s="35">
        <v>193047.59</v>
      </c>
      <c r="F110" s="36"/>
      <c r="G110" s="16">
        <f t="shared" si="1"/>
        <v>20952.410000000003</v>
      </c>
      <c r="H110" s="6"/>
    </row>
    <row r="111" spans="2:8" ht="32.25" customHeight="1" thickBot="1">
      <c r="B111" s="9" t="s">
        <v>112</v>
      </c>
      <c r="C111" s="11" t="s">
        <v>197</v>
      </c>
      <c r="D111" s="16">
        <v>6161400</v>
      </c>
      <c r="E111" s="35">
        <v>6143948</v>
      </c>
      <c r="F111" s="36"/>
      <c r="G111" s="16">
        <f t="shared" si="1"/>
        <v>17452</v>
      </c>
      <c r="H111" s="6"/>
    </row>
    <row r="112" spans="2:8" ht="32.25" customHeight="1" thickBot="1">
      <c r="B112" s="9" t="s">
        <v>112</v>
      </c>
      <c r="C112" s="11" t="s">
        <v>198</v>
      </c>
      <c r="D112" s="16">
        <v>384500</v>
      </c>
      <c r="E112" s="35">
        <v>382661</v>
      </c>
      <c r="F112" s="36"/>
      <c r="G112" s="16">
        <f t="shared" si="1"/>
        <v>1839</v>
      </c>
      <c r="H112" s="6"/>
    </row>
    <row r="113" spans="2:8" ht="21.75" customHeight="1" thickBot="1">
      <c r="B113" s="9" t="s">
        <v>108</v>
      </c>
      <c r="C113" s="11" t="s">
        <v>199</v>
      </c>
      <c r="D113" s="16">
        <v>121000</v>
      </c>
      <c r="E113" s="35">
        <v>120984</v>
      </c>
      <c r="F113" s="36"/>
      <c r="G113" s="16">
        <f t="shared" si="1"/>
        <v>16</v>
      </c>
      <c r="H113" s="6"/>
    </row>
    <row r="114" spans="2:8" ht="21.75" customHeight="1" thickBot="1">
      <c r="B114" s="9" t="s">
        <v>108</v>
      </c>
      <c r="C114" s="11" t="s">
        <v>200</v>
      </c>
      <c r="D114" s="16">
        <v>138800</v>
      </c>
      <c r="E114" s="35">
        <v>133910</v>
      </c>
      <c r="F114" s="36"/>
      <c r="G114" s="16">
        <f t="shared" si="1"/>
        <v>4890</v>
      </c>
      <c r="H114" s="6"/>
    </row>
    <row r="115" spans="2:8" ht="32.25" customHeight="1" thickBot="1">
      <c r="B115" s="9" t="s">
        <v>112</v>
      </c>
      <c r="C115" s="11" t="s">
        <v>201</v>
      </c>
      <c r="D115" s="16">
        <v>6029</v>
      </c>
      <c r="E115" s="35">
        <v>6029</v>
      </c>
      <c r="F115" s="36"/>
      <c r="G115" s="16">
        <f t="shared" si="1"/>
        <v>0</v>
      </c>
      <c r="H115" s="6"/>
    </row>
    <row r="116" spans="2:8" ht="21.75" thickBot="1">
      <c r="B116" s="9" t="s">
        <v>111</v>
      </c>
      <c r="C116" s="11" t="s">
        <v>202</v>
      </c>
      <c r="D116" s="16">
        <v>2058087.64</v>
      </c>
      <c r="E116" s="35">
        <v>2057097.11</v>
      </c>
      <c r="F116" s="36"/>
      <c r="G116" s="16">
        <f t="shared" si="1"/>
        <v>990.5299999997951</v>
      </c>
      <c r="H116" s="6"/>
    </row>
    <row r="117" spans="2:8" ht="32.25" customHeight="1" thickBot="1">
      <c r="B117" s="9" t="s">
        <v>112</v>
      </c>
      <c r="C117" s="11" t="s">
        <v>203</v>
      </c>
      <c r="D117" s="16">
        <v>7200</v>
      </c>
      <c r="E117" s="35">
        <v>18190.2</v>
      </c>
      <c r="F117" s="36"/>
      <c r="G117" s="16">
        <f t="shared" si="1"/>
        <v>-10990.2</v>
      </c>
      <c r="H117" s="6"/>
    </row>
    <row r="118" spans="2:8" ht="21.75" customHeight="1" thickBot="1">
      <c r="B118" s="9" t="s">
        <v>108</v>
      </c>
      <c r="C118" s="11" t="s">
        <v>204</v>
      </c>
      <c r="D118" s="16">
        <v>10000</v>
      </c>
      <c r="E118" s="37">
        <v>0</v>
      </c>
      <c r="F118" s="38"/>
      <c r="G118" s="16">
        <f t="shared" si="1"/>
        <v>10000</v>
      </c>
      <c r="H118" s="6"/>
    </row>
    <row r="119" spans="2:8" ht="21.75" customHeight="1" thickBot="1">
      <c r="B119" s="9" t="s">
        <v>106</v>
      </c>
      <c r="C119" s="11" t="s">
        <v>205</v>
      </c>
      <c r="D119" s="16">
        <v>15700</v>
      </c>
      <c r="E119" s="35">
        <v>15700</v>
      </c>
      <c r="F119" s="36"/>
      <c r="G119" s="16">
        <f t="shared" si="1"/>
        <v>0</v>
      </c>
      <c r="H119" s="6"/>
    </row>
    <row r="120" spans="2:8" ht="21.75" customHeight="1" thickBot="1">
      <c r="B120" s="9" t="s">
        <v>106</v>
      </c>
      <c r="C120" s="11" t="s">
        <v>206</v>
      </c>
      <c r="D120" s="16">
        <v>0</v>
      </c>
      <c r="E120" s="35">
        <v>0</v>
      </c>
      <c r="F120" s="36"/>
      <c r="G120" s="16">
        <f t="shared" si="1"/>
        <v>0</v>
      </c>
      <c r="H120" s="6"/>
    </row>
    <row r="121" spans="2:8" ht="21.75" thickBot="1">
      <c r="B121" s="9" t="s">
        <v>114</v>
      </c>
      <c r="C121" s="11" t="s">
        <v>207</v>
      </c>
      <c r="D121" s="16">
        <v>0</v>
      </c>
      <c r="E121" s="35">
        <v>0</v>
      </c>
      <c r="F121" s="36"/>
      <c r="G121" s="16">
        <f t="shared" si="1"/>
        <v>0</v>
      </c>
      <c r="H121" s="6"/>
    </row>
    <row r="122" spans="2:8" ht="32.25" customHeight="1" thickBot="1">
      <c r="B122" s="9" t="s">
        <v>112</v>
      </c>
      <c r="C122" s="11" t="s">
        <v>208</v>
      </c>
      <c r="D122" s="16">
        <v>163525.97</v>
      </c>
      <c r="E122" s="35">
        <v>134893.21</v>
      </c>
      <c r="F122" s="36"/>
      <c r="G122" s="16">
        <f t="shared" si="1"/>
        <v>28632.76000000001</v>
      </c>
      <c r="H122" s="6"/>
    </row>
    <row r="123" spans="2:8" ht="21.75" customHeight="1" thickBot="1">
      <c r="B123" s="9" t="s">
        <v>108</v>
      </c>
      <c r="C123" s="11" t="s">
        <v>209</v>
      </c>
      <c r="D123" s="16">
        <v>0</v>
      </c>
      <c r="E123" s="35">
        <v>0</v>
      </c>
      <c r="F123" s="36"/>
      <c r="G123" s="16">
        <f t="shared" si="1"/>
        <v>0</v>
      </c>
      <c r="H123" s="6"/>
    </row>
    <row r="124" spans="2:8" ht="21.75" customHeight="1" thickBot="1">
      <c r="B124" s="9" t="s">
        <v>109</v>
      </c>
      <c r="C124" s="11" t="s">
        <v>210</v>
      </c>
      <c r="D124" s="16">
        <v>170000</v>
      </c>
      <c r="E124" s="35">
        <v>210000</v>
      </c>
      <c r="F124" s="36"/>
      <c r="G124" s="16">
        <f t="shared" si="1"/>
        <v>-40000</v>
      </c>
      <c r="H124" s="6"/>
    </row>
    <row r="125" spans="2:8" ht="21.75" customHeight="1" thickBot="1">
      <c r="B125" s="9" t="s">
        <v>106</v>
      </c>
      <c r="C125" s="11" t="s">
        <v>211</v>
      </c>
      <c r="D125" s="16">
        <v>375500</v>
      </c>
      <c r="E125" s="35">
        <v>363705.33</v>
      </c>
      <c r="F125" s="36"/>
      <c r="G125" s="16">
        <f t="shared" si="1"/>
        <v>11794.669999999984</v>
      </c>
      <c r="H125" s="6"/>
    </row>
    <row r="126" spans="2:8" ht="15">
      <c r="B126" s="41" t="s">
        <v>109</v>
      </c>
      <c r="C126" s="47" t="s">
        <v>212</v>
      </c>
      <c r="D126" s="39">
        <v>150000</v>
      </c>
      <c r="E126" s="43">
        <v>133894.5</v>
      </c>
      <c r="F126" s="44"/>
      <c r="G126" s="39">
        <f t="shared" si="1"/>
        <v>16105.5</v>
      </c>
      <c r="H126" s="28"/>
    </row>
    <row r="127" spans="2:8" ht="15.75" thickBot="1">
      <c r="B127" s="42"/>
      <c r="C127" s="48"/>
      <c r="D127" s="40"/>
      <c r="E127" s="45"/>
      <c r="F127" s="46"/>
      <c r="G127" s="40"/>
      <c r="H127" s="28"/>
    </row>
    <row r="128" spans="2:8" ht="21.75" customHeight="1" thickBot="1">
      <c r="B128" s="9" t="s">
        <v>108</v>
      </c>
      <c r="C128" s="11" t="s">
        <v>213</v>
      </c>
      <c r="D128" s="16">
        <v>12430</v>
      </c>
      <c r="E128" s="35">
        <v>12424.52</v>
      </c>
      <c r="F128" s="36"/>
      <c r="G128" s="16">
        <f t="shared" si="1"/>
        <v>5.479999999999563</v>
      </c>
      <c r="H128" s="6"/>
    </row>
    <row r="129" spans="2:8" ht="21.75" thickBot="1">
      <c r="B129" s="9" t="s">
        <v>104</v>
      </c>
      <c r="C129" s="11" t="s">
        <v>215</v>
      </c>
      <c r="D129" s="16">
        <v>3297100</v>
      </c>
      <c r="E129" s="35">
        <v>3297054.93</v>
      </c>
      <c r="F129" s="36"/>
      <c r="G129" s="16">
        <f t="shared" si="1"/>
        <v>45.06999999983236</v>
      </c>
      <c r="H129" s="6"/>
    </row>
    <row r="130" spans="2:8" ht="32.25" customHeight="1" thickBot="1">
      <c r="B130" s="9" t="s">
        <v>105</v>
      </c>
      <c r="C130" s="11" t="s">
        <v>214</v>
      </c>
      <c r="D130" s="16">
        <v>993830</v>
      </c>
      <c r="E130" s="35">
        <v>993816.66</v>
      </c>
      <c r="F130" s="36"/>
      <c r="G130" s="16">
        <f t="shared" si="1"/>
        <v>13.339999999967404</v>
      </c>
      <c r="H130" s="6"/>
    </row>
    <row r="131" spans="2:8" ht="21.75" thickBot="1">
      <c r="B131" s="9" t="s">
        <v>110</v>
      </c>
      <c r="C131" s="11" t="s">
        <v>216</v>
      </c>
      <c r="D131" s="16">
        <v>42000</v>
      </c>
      <c r="E131" s="35">
        <v>23926.75</v>
      </c>
      <c r="F131" s="36"/>
      <c r="G131" s="16">
        <f t="shared" si="1"/>
        <v>18073.25</v>
      </c>
      <c r="H131" s="6"/>
    </row>
    <row r="132" spans="2:8" ht="21.75" thickBot="1">
      <c r="B132" s="9" t="s">
        <v>111</v>
      </c>
      <c r="C132" s="11" t="s">
        <v>217</v>
      </c>
      <c r="D132" s="16">
        <v>537491</v>
      </c>
      <c r="E132" s="35">
        <v>541178.85</v>
      </c>
      <c r="F132" s="36"/>
      <c r="G132" s="16">
        <f t="shared" si="1"/>
        <v>-3687.8499999999767</v>
      </c>
      <c r="H132" s="6"/>
    </row>
    <row r="133" spans="2:8" ht="32.25" customHeight="1" thickBot="1">
      <c r="B133" s="9" t="s">
        <v>112</v>
      </c>
      <c r="C133" s="11" t="s">
        <v>218</v>
      </c>
      <c r="D133" s="16">
        <v>10109</v>
      </c>
      <c r="E133" s="35">
        <v>10496.75</v>
      </c>
      <c r="F133" s="36"/>
      <c r="G133" s="16">
        <f aca="true" t="shared" si="2" ref="G133:G163">D133-E133</f>
        <v>-387.75</v>
      </c>
      <c r="H133" s="6"/>
    </row>
    <row r="134" spans="2:8" ht="21.75" customHeight="1" thickBot="1">
      <c r="B134" s="9" t="s">
        <v>108</v>
      </c>
      <c r="C134" s="11" t="s">
        <v>219</v>
      </c>
      <c r="D134" s="16">
        <v>96000</v>
      </c>
      <c r="E134" s="35">
        <v>40188.22</v>
      </c>
      <c r="F134" s="36"/>
      <c r="G134" s="16">
        <f t="shared" si="2"/>
        <v>55811.78</v>
      </c>
      <c r="H134" s="6"/>
    </row>
    <row r="135" spans="2:8" ht="21.75" thickBot="1">
      <c r="B135" s="9" t="s">
        <v>113</v>
      </c>
      <c r="C135" s="11" t="s">
        <v>220</v>
      </c>
      <c r="D135" s="16">
        <v>5400</v>
      </c>
      <c r="E135" s="35">
        <v>3148</v>
      </c>
      <c r="F135" s="36"/>
      <c r="G135" s="16">
        <f t="shared" si="2"/>
        <v>2252</v>
      </c>
      <c r="H135" s="6"/>
    </row>
    <row r="136" spans="2:8" ht="21.75" thickBot="1">
      <c r="B136" s="9"/>
      <c r="C136" s="11" t="s">
        <v>222</v>
      </c>
      <c r="D136" s="16">
        <v>5600</v>
      </c>
      <c r="E136" s="35">
        <v>1382.94</v>
      </c>
      <c r="F136" s="36"/>
      <c r="G136" s="16">
        <f t="shared" si="2"/>
        <v>4217.0599999999995</v>
      </c>
      <c r="H136" s="6"/>
    </row>
    <row r="137" spans="2:8" ht="21.75" thickBot="1">
      <c r="B137" s="9" t="s">
        <v>113</v>
      </c>
      <c r="C137" s="11" t="s">
        <v>221</v>
      </c>
      <c r="D137" s="16">
        <v>20060.75</v>
      </c>
      <c r="E137" s="35">
        <v>18602.53</v>
      </c>
      <c r="F137" s="36"/>
      <c r="G137" s="16">
        <f t="shared" si="2"/>
        <v>1458.2200000000012</v>
      </c>
      <c r="H137" s="6"/>
    </row>
    <row r="138" spans="2:8" ht="21.75" customHeight="1" thickBot="1">
      <c r="B138" s="9" t="s">
        <v>109</v>
      </c>
      <c r="C138" s="11" t="s">
        <v>223</v>
      </c>
      <c r="D138" s="16">
        <v>0</v>
      </c>
      <c r="E138" s="35">
        <v>0</v>
      </c>
      <c r="F138" s="36"/>
      <c r="G138" s="16">
        <f t="shared" si="2"/>
        <v>0</v>
      </c>
      <c r="H138" s="6"/>
    </row>
    <row r="139" spans="2:8" ht="21.75" thickBot="1">
      <c r="B139" s="9" t="s">
        <v>104</v>
      </c>
      <c r="C139" s="11" t="s">
        <v>225</v>
      </c>
      <c r="D139" s="16">
        <v>1854680</v>
      </c>
      <c r="E139" s="35">
        <v>1353681</v>
      </c>
      <c r="F139" s="36"/>
      <c r="G139" s="16">
        <f t="shared" si="2"/>
        <v>500999</v>
      </c>
      <c r="H139" s="6"/>
    </row>
    <row r="140" spans="2:8" ht="32.25" customHeight="1" thickBot="1">
      <c r="B140" s="9" t="s">
        <v>105</v>
      </c>
      <c r="C140" s="11" t="s">
        <v>224</v>
      </c>
      <c r="D140" s="16">
        <v>560180</v>
      </c>
      <c r="E140" s="35">
        <v>370745.16</v>
      </c>
      <c r="F140" s="36"/>
      <c r="G140" s="16">
        <f t="shared" si="2"/>
        <v>189434.84000000003</v>
      </c>
      <c r="H140" s="6"/>
    </row>
    <row r="141" spans="2:8" ht="21.75" thickBot="1">
      <c r="B141" s="9" t="s">
        <v>104</v>
      </c>
      <c r="C141" s="11" t="s">
        <v>226</v>
      </c>
      <c r="D141" s="16">
        <v>99000</v>
      </c>
      <c r="E141" s="35">
        <v>81000</v>
      </c>
      <c r="F141" s="36"/>
      <c r="G141" s="16">
        <f t="shared" si="2"/>
        <v>18000</v>
      </c>
      <c r="H141" s="6"/>
    </row>
    <row r="142" spans="2:8" ht="32.25" customHeight="1" thickBot="1">
      <c r="B142" s="9" t="s">
        <v>105</v>
      </c>
      <c r="C142" s="11" t="s">
        <v>227</v>
      </c>
      <c r="D142" s="16">
        <v>29920</v>
      </c>
      <c r="E142" s="35">
        <v>22113</v>
      </c>
      <c r="F142" s="36"/>
      <c r="G142" s="16">
        <f t="shared" si="2"/>
        <v>7807</v>
      </c>
      <c r="H142" s="6"/>
    </row>
    <row r="143" spans="2:8" ht="21.75" thickBot="1">
      <c r="B143" s="9" t="s">
        <v>104</v>
      </c>
      <c r="C143" s="11" t="s">
        <v>228</v>
      </c>
      <c r="D143" s="16">
        <v>958900</v>
      </c>
      <c r="E143" s="35">
        <v>958409.41</v>
      </c>
      <c r="F143" s="36"/>
      <c r="G143" s="16">
        <f t="shared" si="2"/>
        <v>490.5899999999674</v>
      </c>
      <c r="H143" s="6"/>
    </row>
    <row r="144" spans="2:8" ht="32.25" customHeight="1" thickBot="1">
      <c r="B144" s="9" t="s">
        <v>105</v>
      </c>
      <c r="C144" s="11" t="s">
        <v>229</v>
      </c>
      <c r="D144" s="16">
        <v>271120</v>
      </c>
      <c r="E144" s="35">
        <v>271093.16</v>
      </c>
      <c r="F144" s="36"/>
      <c r="G144" s="16">
        <f t="shared" si="2"/>
        <v>26.84000000002561</v>
      </c>
      <c r="H144" s="6"/>
    </row>
    <row r="145" spans="2:8" ht="21.75" thickBot="1">
      <c r="B145" s="9" t="s">
        <v>110</v>
      </c>
      <c r="C145" s="11" t="s">
        <v>234</v>
      </c>
      <c r="D145" s="16">
        <v>46000</v>
      </c>
      <c r="E145" s="35">
        <v>39902.88</v>
      </c>
      <c r="F145" s="36"/>
      <c r="G145" s="16">
        <f t="shared" si="2"/>
        <v>6097.120000000003</v>
      </c>
      <c r="H145" s="6"/>
    </row>
    <row r="146" spans="2:8" ht="32.25" customHeight="1" thickBot="1">
      <c r="B146" s="9" t="s">
        <v>112</v>
      </c>
      <c r="C146" s="11" t="s">
        <v>233</v>
      </c>
      <c r="D146" s="16">
        <v>2800</v>
      </c>
      <c r="E146" s="35">
        <v>4498.13</v>
      </c>
      <c r="F146" s="36"/>
      <c r="G146" s="16">
        <f t="shared" si="2"/>
        <v>-1698.13</v>
      </c>
      <c r="H146" s="6"/>
    </row>
    <row r="147" spans="2:8" ht="21.75" customHeight="1" thickBot="1">
      <c r="B147" s="9" t="s">
        <v>108</v>
      </c>
      <c r="C147" s="11" t="s">
        <v>232</v>
      </c>
      <c r="D147" s="16">
        <v>71200</v>
      </c>
      <c r="E147" s="35">
        <v>65593.38</v>
      </c>
      <c r="F147" s="36"/>
      <c r="G147" s="16">
        <f t="shared" si="2"/>
        <v>5606.619999999995</v>
      </c>
      <c r="H147" s="6"/>
    </row>
    <row r="148" spans="2:8" ht="21.75" customHeight="1" thickBot="1">
      <c r="B148" s="9" t="s">
        <v>106</v>
      </c>
      <c r="C148" s="11" t="s">
        <v>231</v>
      </c>
      <c r="D148" s="16">
        <v>0</v>
      </c>
      <c r="E148" s="35">
        <v>0</v>
      </c>
      <c r="F148" s="36"/>
      <c r="G148" s="16">
        <f t="shared" si="2"/>
        <v>0</v>
      </c>
      <c r="H148" s="6"/>
    </row>
    <row r="149" spans="2:8" ht="21.75" thickBot="1">
      <c r="B149" s="9" t="s">
        <v>113</v>
      </c>
      <c r="C149" s="11" t="s">
        <v>230</v>
      </c>
      <c r="D149" s="16">
        <v>0</v>
      </c>
      <c r="E149" s="35">
        <v>0</v>
      </c>
      <c r="F149" s="36"/>
      <c r="G149" s="16">
        <f t="shared" si="2"/>
        <v>0</v>
      </c>
      <c r="H149" s="6"/>
    </row>
    <row r="150" spans="2:8" ht="21.75" thickBot="1">
      <c r="B150" s="9" t="s">
        <v>113</v>
      </c>
      <c r="C150" s="11" t="s">
        <v>235</v>
      </c>
      <c r="D150" s="16">
        <v>429</v>
      </c>
      <c r="E150" s="35">
        <v>420.89</v>
      </c>
      <c r="F150" s="36"/>
      <c r="G150" s="16">
        <f t="shared" si="2"/>
        <v>8.110000000000014</v>
      </c>
      <c r="H150" s="6"/>
    </row>
    <row r="151" spans="2:8" ht="21.75" thickBot="1">
      <c r="B151" s="9"/>
      <c r="C151" s="11" t="s">
        <v>236</v>
      </c>
      <c r="D151" s="16">
        <v>3770</v>
      </c>
      <c r="E151" s="35">
        <v>3547.23</v>
      </c>
      <c r="F151" s="36"/>
      <c r="G151" s="16">
        <f t="shared" si="2"/>
        <v>222.76999999999998</v>
      </c>
      <c r="H151" s="6"/>
    </row>
    <row r="152" spans="2:8" ht="21.75" customHeight="1" thickBot="1">
      <c r="B152" s="9" t="s">
        <v>109</v>
      </c>
      <c r="C152" s="11" t="s">
        <v>237</v>
      </c>
      <c r="D152" s="16">
        <v>40000</v>
      </c>
      <c r="E152" s="35">
        <v>40000</v>
      </c>
      <c r="F152" s="36"/>
      <c r="G152" s="16">
        <f t="shared" si="2"/>
        <v>0</v>
      </c>
      <c r="H152" s="6"/>
    </row>
    <row r="153" spans="2:8" ht="21.75" thickBot="1">
      <c r="B153" s="9" t="s">
        <v>104</v>
      </c>
      <c r="C153" s="11" t="s">
        <v>238</v>
      </c>
      <c r="D153" s="16">
        <v>577065</v>
      </c>
      <c r="E153" s="35">
        <v>327413.06</v>
      </c>
      <c r="F153" s="36"/>
      <c r="G153" s="16">
        <f t="shared" si="2"/>
        <v>249651.94</v>
      </c>
      <c r="H153" s="6"/>
    </row>
    <row r="154" spans="2:8" ht="32.25" customHeight="1" thickBot="1">
      <c r="B154" s="9" t="s">
        <v>105</v>
      </c>
      <c r="C154" s="11" t="s">
        <v>239</v>
      </c>
      <c r="D154" s="16">
        <v>174275</v>
      </c>
      <c r="E154" s="35">
        <v>93512.38</v>
      </c>
      <c r="F154" s="36"/>
      <c r="G154" s="16">
        <f t="shared" si="2"/>
        <v>80762.62</v>
      </c>
      <c r="H154" s="6"/>
    </row>
    <row r="155" spans="2:8" ht="21.75" thickBot="1">
      <c r="B155" s="9" t="s">
        <v>104</v>
      </c>
      <c r="C155" s="11" t="s">
        <v>240</v>
      </c>
      <c r="D155" s="16">
        <v>36000</v>
      </c>
      <c r="E155" s="35">
        <v>24273</v>
      </c>
      <c r="F155" s="36"/>
      <c r="G155" s="16">
        <f t="shared" si="2"/>
        <v>11727</v>
      </c>
      <c r="H155" s="6"/>
    </row>
    <row r="156" spans="2:8" ht="32.25" customHeight="1" thickBot="1">
      <c r="B156" s="9" t="s">
        <v>105</v>
      </c>
      <c r="C156" s="11" t="s">
        <v>241</v>
      </c>
      <c r="D156" s="16">
        <v>10880</v>
      </c>
      <c r="E156" s="35">
        <v>6626.54</v>
      </c>
      <c r="F156" s="36"/>
      <c r="G156" s="16">
        <f t="shared" si="2"/>
        <v>4253.46</v>
      </c>
      <c r="H156" s="6"/>
    </row>
    <row r="157" spans="2:8" ht="32.25" customHeight="1" thickBot="1">
      <c r="B157" s="9" t="s">
        <v>112</v>
      </c>
      <c r="C157" s="11">
        <v>8010831009244220</v>
      </c>
      <c r="D157" s="16">
        <v>29977.04</v>
      </c>
      <c r="E157" s="35">
        <v>0</v>
      </c>
      <c r="F157" s="36"/>
      <c r="G157" s="16">
        <f t="shared" si="2"/>
        <v>29977.04</v>
      </c>
      <c r="H157" s="6"/>
    </row>
    <row r="158" spans="2:8" ht="21.75" customHeight="1" thickBot="1">
      <c r="B158" s="9" t="s">
        <v>108</v>
      </c>
      <c r="C158" s="11" t="s">
        <v>242</v>
      </c>
      <c r="D158" s="16">
        <v>90600</v>
      </c>
      <c r="E158" s="35">
        <v>97576.04</v>
      </c>
      <c r="F158" s="36"/>
      <c r="G158" s="16">
        <f t="shared" si="2"/>
        <v>-6976.039999999994</v>
      </c>
      <c r="H158" s="6"/>
    </row>
    <row r="159" spans="2:8" ht="21.75" thickBot="1">
      <c r="B159" s="9" t="s">
        <v>113</v>
      </c>
      <c r="C159" s="11" t="s">
        <v>243</v>
      </c>
      <c r="D159" s="16">
        <v>70100.32</v>
      </c>
      <c r="E159" s="35">
        <v>70100.32</v>
      </c>
      <c r="F159" s="36"/>
      <c r="G159" s="16">
        <f t="shared" si="2"/>
        <v>0</v>
      </c>
      <c r="H159" s="6"/>
    </row>
    <row r="160" spans="2:8" ht="21.75" customHeight="1" thickBot="1">
      <c r="B160" s="9" t="s">
        <v>106</v>
      </c>
      <c r="C160" s="11" t="s">
        <v>244</v>
      </c>
      <c r="D160" s="16">
        <v>0</v>
      </c>
      <c r="E160" s="35">
        <v>0</v>
      </c>
      <c r="F160" s="36"/>
      <c r="G160" s="16">
        <f t="shared" si="2"/>
        <v>0</v>
      </c>
      <c r="H160" s="6"/>
    </row>
    <row r="161" spans="2:8" ht="21.75" thickBot="1">
      <c r="B161" s="9" t="s">
        <v>114</v>
      </c>
      <c r="C161" s="11" t="s">
        <v>245</v>
      </c>
      <c r="D161" s="16">
        <v>50000</v>
      </c>
      <c r="E161" s="35">
        <v>50000</v>
      </c>
      <c r="F161" s="36"/>
      <c r="G161" s="16">
        <f t="shared" si="2"/>
        <v>0</v>
      </c>
      <c r="H161" s="6"/>
    </row>
    <row r="162" spans="2:8" ht="21.75" customHeight="1" thickBot="1">
      <c r="B162" s="9" t="s">
        <v>108</v>
      </c>
      <c r="C162" s="11" t="s">
        <v>246</v>
      </c>
      <c r="D162" s="16">
        <v>25000</v>
      </c>
      <c r="E162" s="35">
        <v>21000</v>
      </c>
      <c r="F162" s="36"/>
      <c r="G162" s="16">
        <f t="shared" si="2"/>
        <v>4000</v>
      </c>
      <c r="H162" s="6"/>
    </row>
    <row r="163" spans="2:8" ht="21.75" customHeight="1" thickBot="1">
      <c r="B163" s="9" t="s">
        <v>106</v>
      </c>
      <c r="C163" s="11" t="s">
        <v>247</v>
      </c>
      <c r="D163" s="16">
        <v>15000</v>
      </c>
      <c r="E163" s="35">
        <v>0</v>
      </c>
      <c r="F163" s="36"/>
      <c r="G163" s="16">
        <f t="shared" si="2"/>
        <v>15000</v>
      </c>
      <c r="H163" s="6"/>
    </row>
    <row r="164" spans="2:8" ht="21.75" thickBot="1">
      <c r="B164" s="9" t="s">
        <v>115</v>
      </c>
      <c r="C164" s="10" t="s">
        <v>1</v>
      </c>
      <c r="D164" s="3">
        <v>-799243.69</v>
      </c>
      <c r="E164" s="22">
        <v>2407551.98</v>
      </c>
      <c r="F164" s="23"/>
      <c r="G164" s="10" t="s">
        <v>1</v>
      </c>
      <c r="H164" s="6"/>
    </row>
    <row r="165" spans="2:8" ht="15">
      <c r="B165" s="55"/>
      <c r="C165" s="55"/>
      <c r="D165" s="55"/>
      <c r="E165" s="55"/>
      <c r="F165" s="55"/>
      <c r="G165" s="55"/>
      <c r="H165" s="55"/>
    </row>
    <row r="166" spans="2:8" ht="15.75" thickBot="1">
      <c r="B166" s="56" t="s">
        <v>116</v>
      </c>
      <c r="C166" s="56"/>
      <c r="D166" s="56"/>
      <c r="E166" s="56"/>
      <c r="F166" s="56"/>
      <c r="G166" s="56"/>
      <c r="H166" s="56"/>
    </row>
    <row r="167" spans="2:8" ht="53.25" thickBot="1">
      <c r="B167" s="4" t="s">
        <v>2</v>
      </c>
      <c r="C167" s="5" t="s">
        <v>117</v>
      </c>
      <c r="D167" s="5" t="s">
        <v>118</v>
      </c>
      <c r="E167" s="5" t="s">
        <v>102</v>
      </c>
      <c r="F167" s="18" t="s">
        <v>119</v>
      </c>
      <c r="G167" s="19"/>
      <c r="H167" s="6"/>
    </row>
    <row r="168" spans="2:8" ht="15.75" thickBot="1">
      <c r="B168" s="7">
        <v>1</v>
      </c>
      <c r="C168" s="8">
        <v>3</v>
      </c>
      <c r="D168" s="8">
        <v>4</v>
      </c>
      <c r="E168" s="8">
        <v>5</v>
      </c>
      <c r="F168" s="20">
        <v>6</v>
      </c>
      <c r="G168" s="21"/>
      <c r="H168" s="6"/>
    </row>
    <row r="169" spans="2:8" ht="21.75" thickBot="1">
      <c r="B169" s="9" t="s">
        <v>120</v>
      </c>
      <c r="C169" s="10" t="s">
        <v>1</v>
      </c>
      <c r="D169" s="3">
        <v>799243.69</v>
      </c>
      <c r="E169" s="3">
        <v>-2407551.98</v>
      </c>
      <c r="F169" s="22">
        <v>3206795.67</v>
      </c>
      <c r="G169" s="23"/>
      <c r="H169" s="6"/>
    </row>
    <row r="170" spans="2:8" ht="15">
      <c r="B170" s="12" t="s">
        <v>121</v>
      </c>
      <c r="C170" s="14"/>
      <c r="D170" s="13"/>
      <c r="E170" s="13"/>
      <c r="F170" s="51"/>
      <c r="G170" s="52"/>
      <c r="H170" s="6"/>
    </row>
    <row r="171" spans="2:8" ht="21.75" thickBot="1">
      <c r="B171" s="9" t="s">
        <v>122</v>
      </c>
      <c r="C171" s="10" t="s">
        <v>1</v>
      </c>
      <c r="D171" s="13" t="s">
        <v>0</v>
      </c>
      <c r="E171" s="2" t="s">
        <v>0</v>
      </c>
      <c r="F171" s="53" t="s">
        <v>0</v>
      </c>
      <c r="G171" s="54"/>
      <c r="H171" s="6"/>
    </row>
    <row r="172" spans="2:8" ht="15.75" thickBot="1">
      <c r="B172" s="9"/>
      <c r="C172" s="10"/>
      <c r="D172" s="1" t="s">
        <v>0</v>
      </c>
      <c r="E172" s="2" t="s">
        <v>0</v>
      </c>
      <c r="F172" s="24" t="s">
        <v>0</v>
      </c>
      <c r="G172" s="25"/>
      <c r="H172" s="6"/>
    </row>
    <row r="173" spans="2:8" ht="21.75" thickBot="1">
      <c r="B173" s="9" t="s">
        <v>123</v>
      </c>
      <c r="C173" s="14" t="s">
        <v>1</v>
      </c>
      <c r="D173" s="13" t="s">
        <v>0</v>
      </c>
      <c r="E173" s="2" t="s">
        <v>0</v>
      </c>
      <c r="F173" s="24" t="s">
        <v>0</v>
      </c>
      <c r="G173" s="25"/>
      <c r="H173" s="6"/>
    </row>
    <row r="174" spans="2:8" ht="15.75" thickBot="1">
      <c r="B174" s="9"/>
      <c r="C174" s="5"/>
      <c r="D174" s="1" t="s">
        <v>0</v>
      </c>
      <c r="E174" s="2" t="s">
        <v>0</v>
      </c>
      <c r="F174" s="24" t="s">
        <v>0</v>
      </c>
      <c r="G174" s="25"/>
      <c r="H174" s="6"/>
    </row>
    <row r="175" spans="2:8" ht="15.75" thickBot="1">
      <c r="B175" s="9" t="s">
        <v>124</v>
      </c>
      <c r="C175" s="10" t="s">
        <v>125</v>
      </c>
      <c r="D175" s="3">
        <v>799243.69</v>
      </c>
      <c r="E175" s="3">
        <f>E169</f>
        <v>-2407551.98</v>
      </c>
      <c r="F175" s="22">
        <f>F169</f>
        <v>3206795.67</v>
      </c>
      <c r="G175" s="23"/>
      <c r="H175" s="6"/>
    </row>
    <row r="176" spans="2:8" ht="15.75" thickBot="1">
      <c r="B176" s="9" t="s">
        <v>126</v>
      </c>
      <c r="C176" s="10" t="s">
        <v>127</v>
      </c>
      <c r="D176" s="3">
        <v>-34076997.05</v>
      </c>
      <c r="E176" s="3">
        <v>-34046052.46</v>
      </c>
      <c r="F176" s="18" t="s">
        <v>1</v>
      </c>
      <c r="G176" s="19"/>
      <c r="H176" s="6"/>
    </row>
    <row r="177" spans="2:8" ht="15.75" thickBot="1">
      <c r="B177" s="9" t="s">
        <v>128</v>
      </c>
      <c r="C177" s="10" t="s">
        <v>129</v>
      </c>
      <c r="D177" s="3">
        <v>-34076997.05</v>
      </c>
      <c r="E177" s="3">
        <v>-34046052.46</v>
      </c>
      <c r="F177" s="18" t="s">
        <v>1</v>
      </c>
      <c r="G177" s="19"/>
      <c r="H177" s="6"/>
    </row>
    <row r="178" spans="2:8" ht="21.75" thickBot="1">
      <c r="B178" s="9" t="s">
        <v>130</v>
      </c>
      <c r="C178" s="10" t="s">
        <v>131</v>
      </c>
      <c r="D178" s="3">
        <v>-34076997.05</v>
      </c>
      <c r="E178" s="3">
        <v>-34046052.46</v>
      </c>
      <c r="F178" s="18" t="s">
        <v>1</v>
      </c>
      <c r="G178" s="19"/>
      <c r="H178" s="6"/>
    </row>
    <row r="179" spans="2:8" ht="21.75" thickBot="1">
      <c r="B179" s="9" t="s">
        <v>132</v>
      </c>
      <c r="C179" s="10" t="s">
        <v>133</v>
      </c>
      <c r="D179" s="3">
        <v>-34076997.05</v>
      </c>
      <c r="E179" s="3">
        <v>-34046052.46</v>
      </c>
      <c r="F179" s="18" t="s">
        <v>1</v>
      </c>
      <c r="G179" s="19"/>
      <c r="H179" s="6"/>
    </row>
    <row r="180" spans="2:8" ht="15.75" thickBot="1">
      <c r="B180" s="9" t="s">
        <v>134</v>
      </c>
      <c r="C180" s="10" t="s">
        <v>135</v>
      </c>
      <c r="D180" s="3">
        <v>34876240.74</v>
      </c>
      <c r="E180" s="3">
        <v>31638500.48</v>
      </c>
      <c r="F180" s="18" t="s">
        <v>1</v>
      </c>
      <c r="G180" s="19"/>
      <c r="H180" s="6"/>
    </row>
    <row r="181" spans="2:8" ht="15.75" thickBot="1">
      <c r="B181" s="9" t="s">
        <v>136</v>
      </c>
      <c r="C181" s="10" t="s">
        <v>137</v>
      </c>
      <c r="D181" s="3">
        <v>34876240.74</v>
      </c>
      <c r="E181" s="3">
        <v>31638500.48</v>
      </c>
      <c r="F181" s="18" t="s">
        <v>1</v>
      </c>
      <c r="G181" s="19"/>
      <c r="H181" s="6"/>
    </row>
    <row r="182" spans="2:8" ht="21.75" thickBot="1">
      <c r="B182" s="9" t="s">
        <v>138</v>
      </c>
      <c r="C182" s="10" t="s">
        <v>139</v>
      </c>
      <c r="D182" s="3">
        <v>34876240.74</v>
      </c>
      <c r="E182" s="3">
        <v>31638500.48</v>
      </c>
      <c r="F182" s="18" t="s">
        <v>1</v>
      </c>
      <c r="G182" s="19"/>
      <c r="H182" s="6"/>
    </row>
    <row r="183" spans="2:8" ht="21.75" thickBot="1">
      <c r="B183" s="9" t="s">
        <v>140</v>
      </c>
      <c r="C183" s="10" t="s">
        <v>141</v>
      </c>
      <c r="D183" s="3">
        <v>34876240.74</v>
      </c>
      <c r="E183" s="3">
        <v>31638500.48</v>
      </c>
      <c r="F183" s="18" t="s">
        <v>1</v>
      </c>
      <c r="G183" s="19"/>
      <c r="H183" s="6"/>
    </row>
    <row r="184" spans="2:8" ht="15">
      <c r="B184" s="6"/>
      <c r="C184" s="6"/>
      <c r="D184" s="6"/>
      <c r="E184" s="6"/>
      <c r="F184" s="6"/>
      <c r="G184" s="6"/>
      <c r="H184" s="6"/>
    </row>
    <row r="185" ht="15">
      <c r="B185" s="15"/>
    </row>
  </sheetData>
  <sheetProtection/>
  <mergeCells count="189">
    <mergeCell ref="F1:G1"/>
    <mergeCell ref="F2:G2"/>
    <mergeCell ref="E3:G3"/>
    <mergeCell ref="E4:G4"/>
    <mergeCell ref="F5:G5"/>
    <mergeCell ref="F181:G181"/>
    <mergeCell ref="F182:G182"/>
    <mergeCell ref="F183:G183"/>
    <mergeCell ref="F175:G175"/>
    <mergeCell ref="F176:G176"/>
    <mergeCell ref="F177:G177"/>
    <mergeCell ref="F178:G178"/>
    <mergeCell ref="F179:G179"/>
    <mergeCell ref="F180:G180"/>
    <mergeCell ref="F169:G169"/>
    <mergeCell ref="F170:G170"/>
    <mergeCell ref="F171:G171"/>
    <mergeCell ref="F172:G172"/>
    <mergeCell ref="F173:G173"/>
    <mergeCell ref="F174:G174"/>
    <mergeCell ref="E163:F163"/>
    <mergeCell ref="E164:F164"/>
    <mergeCell ref="B165:H165"/>
    <mergeCell ref="B166:H166"/>
    <mergeCell ref="F167:G167"/>
    <mergeCell ref="F168:G168"/>
    <mergeCell ref="E158:F158"/>
    <mergeCell ref="E159:F159"/>
    <mergeCell ref="E160:F160"/>
    <mergeCell ref="E161:F161"/>
    <mergeCell ref="E162:F162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G126:G127"/>
    <mergeCell ref="B126:B127"/>
    <mergeCell ref="D126:D127"/>
    <mergeCell ref="E126:F127"/>
    <mergeCell ref="H126:H127"/>
    <mergeCell ref="C126:C127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9:F99"/>
    <mergeCell ref="E100:F100"/>
    <mergeCell ref="E101:F101"/>
    <mergeCell ref="E102:F102"/>
    <mergeCell ref="E103:F103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78:F78"/>
    <mergeCell ref="H67:H68"/>
    <mergeCell ref="E69:F69"/>
    <mergeCell ref="E70:F70"/>
    <mergeCell ref="E71:F71"/>
    <mergeCell ref="E72:F72"/>
    <mergeCell ref="E73:F73"/>
    <mergeCell ref="B67:B68"/>
    <mergeCell ref="C67:C68"/>
    <mergeCell ref="D67:D68"/>
    <mergeCell ref="E67:F67"/>
    <mergeCell ref="E68:F68"/>
    <mergeCell ref="G67:G68"/>
    <mergeCell ref="E61:F61"/>
    <mergeCell ref="E62:F62"/>
    <mergeCell ref="E63:F63"/>
    <mergeCell ref="E64:F64"/>
    <mergeCell ref="B65:G65"/>
    <mergeCell ref="B66:G66"/>
    <mergeCell ref="E55:F55"/>
    <mergeCell ref="E56:F56"/>
    <mergeCell ref="E57:F57"/>
    <mergeCell ref="E58:F58"/>
    <mergeCell ref="E59:F59"/>
    <mergeCell ref="E60:F60"/>
    <mergeCell ref="E47:F47"/>
    <mergeCell ref="E50:F50"/>
    <mergeCell ref="E51:F51"/>
    <mergeCell ref="E52:F52"/>
    <mergeCell ref="E53:F53"/>
    <mergeCell ref="E54:F54"/>
    <mergeCell ref="E48:F48"/>
    <mergeCell ref="E49:F49"/>
    <mergeCell ref="E37:F37"/>
    <mergeCell ref="E38:F38"/>
    <mergeCell ref="E39:F39"/>
    <mergeCell ref="E40:F40"/>
    <mergeCell ref="E45:F45"/>
    <mergeCell ref="E46:F46"/>
    <mergeCell ref="E41:F41"/>
    <mergeCell ref="E42:F42"/>
    <mergeCell ref="E43:F43"/>
    <mergeCell ref="E44:F44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32:F32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1:F21"/>
    <mergeCell ref="E22:F22"/>
    <mergeCell ref="E23:F23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2018-01-16T08:50:17Z</dcterms:modified>
  <cp:category/>
  <cp:version/>
  <cp:contentType/>
  <cp:contentStatus/>
</cp:coreProperties>
</file>